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320" windowHeight="6930" activeTab="3"/>
  </bookViews>
  <sheets>
    <sheet name="ELAB TOTALE" sheetId="1" r:id="rId1"/>
    <sheet name="elab natura" sheetId="2" r:id="rId2"/>
    <sheet name="elab ente" sheetId="3" r:id="rId3"/>
    <sheet name="elab 2" sheetId="4" r:id="rId4"/>
  </sheets>
  <externalReferences>
    <externalReference r:id="rId5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4" l="1"/>
  <c r="E33" i="4"/>
  <c r="C33" i="4"/>
  <c r="G32" i="4"/>
  <c r="F32" i="4"/>
  <c r="D32" i="4"/>
  <c r="E32" i="4" s="1"/>
  <c r="C32" i="4"/>
  <c r="B32" i="4"/>
  <c r="G31" i="4"/>
  <c r="E31" i="4"/>
  <c r="C31" i="4"/>
  <c r="G30" i="4"/>
  <c r="E30" i="4"/>
  <c r="C30" i="4"/>
  <c r="G29" i="4"/>
  <c r="E29" i="4"/>
  <c r="C29" i="4"/>
  <c r="G28" i="4"/>
  <c r="E28" i="4"/>
  <c r="C28" i="4"/>
  <c r="G27" i="4"/>
  <c r="E27" i="4"/>
  <c r="C27" i="4"/>
  <c r="G26" i="4"/>
  <c r="E26" i="4"/>
  <c r="C26" i="4"/>
  <c r="G25" i="4"/>
  <c r="E25" i="4"/>
  <c r="C25" i="4"/>
  <c r="G24" i="4"/>
  <c r="E24" i="4"/>
  <c r="C24" i="4"/>
  <c r="G23" i="4"/>
  <c r="E23" i="4"/>
  <c r="C23" i="4"/>
  <c r="G22" i="4"/>
  <c r="E22" i="4"/>
  <c r="C22" i="4"/>
  <c r="G21" i="4"/>
  <c r="E21" i="4"/>
  <c r="C21" i="4"/>
  <c r="G20" i="4"/>
  <c r="E20" i="4"/>
  <c r="C20" i="4"/>
  <c r="G19" i="4"/>
  <c r="E19" i="4"/>
  <c r="C19" i="4"/>
  <c r="G18" i="4"/>
  <c r="E18" i="4"/>
  <c r="C18" i="4"/>
  <c r="G17" i="4"/>
  <c r="E17" i="4"/>
  <c r="C17" i="4"/>
  <c r="G16" i="4"/>
  <c r="E16" i="4"/>
  <c r="C16" i="4"/>
  <c r="G15" i="4"/>
  <c r="E15" i="4"/>
  <c r="C15" i="4"/>
  <c r="G14" i="4"/>
  <c r="E14" i="4"/>
  <c r="C14" i="4"/>
  <c r="G13" i="4"/>
  <c r="E13" i="4"/>
  <c r="C13" i="4"/>
  <c r="G12" i="4"/>
  <c r="E12" i="4"/>
  <c r="C12" i="4"/>
  <c r="G11" i="4"/>
  <c r="E11" i="4"/>
  <c r="C11" i="4"/>
  <c r="G10" i="4"/>
  <c r="E10" i="4"/>
  <c r="C10" i="4"/>
  <c r="I9" i="4"/>
  <c r="G9" i="4"/>
  <c r="E9" i="4"/>
  <c r="C9" i="4"/>
  <c r="G8" i="4"/>
  <c r="E8" i="4"/>
  <c r="C8" i="4"/>
  <c r="G7" i="4"/>
  <c r="E7" i="4"/>
  <c r="C7" i="4"/>
  <c r="G6" i="4"/>
  <c r="E6" i="4"/>
  <c r="C6" i="4"/>
  <c r="G5" i="4"/>
  <c r="E5" i="4"/>
  <c r="C5" i="4"/>
  <c r="G4" i="4"/>
  <c r="E4" i="4"/>
  <c r="C4" i="4"/>
  <c r="G3" i="4"/>
  <c r="E3" i="4"/>
  <c r="C3" i="4"/>
  <c r="F909" i="3"/>
  <c r="G54" i="3"/>
  <c r="G53" i="3"/>
  <c r="G52" i="3"/>
  <c r="I30" i="3"/>
  <c r="D30" i="3"/>
  <c r="I29" i="3"/>
  <c r="D29" i="3"/>
  <c r="I28" i="3"/>
  <c r="D28" i="3"/>
  <c r="I27" i="3"/>
  <c r="D27" i="3"/>
  <c r="I26" i="3"/>
  <c r="D26" i="3"/>
  <c r="I25" i="3"/>
  <c r="D25" i="3"/>
  <c r="I24" i="3"/>
  <c r="D24" i="3"/>
  <c r="I23" i="3"/>
  <c r="D23" i="3"/>
  <c r="I22" i="3"/>
  <c r="D22" i="3"/>
  <c r="I21" i="3"/>
  <c r="D21" i="3"/>
  <c r="I20" i="3"/>
  <c r="D20" i="3"/>
  <c r="I19" i="3"/>
  <c r="D19" i="3"/>
  <c r="I18" i="3"/>
  <c r="D18" i="3"/>
  <c r="I17" i="3"/>
  <c r="D17" i="3"/>
  <c r="I16" i="3"/>
  <c r="D16" i="3"/>
  <c r="I15" i="3"/>
  <c r="D15" i="3"/>
  <c r="I14" i="3"/>
  <c r="D14" i="3"/>
  <c r="I13" i="3"/>
  <c r="D13" i="3"/>
  <c r="I12" i="3"/>
  <c r="D12" i="3"/>
  <c r="I11" i="3"/>
  <c r="D11" i="3"/>
  <c r="I10" i="3"/>
  <c r="D10" i="3"/>
  <c r="I9" i="3"/>
  <c r="D9" i="3"/>
  <c r="I8" i="3"/>
  <c r="D8" i="3"/>
  <c r="I7" i="3"/>
  <c r="D7" i="3"/>
  <c r="I6" i="3"/>
  <c r="D6" i="3"/>
  <c r="I5" i="3"/>
  <c r="D5" i="3"/>
  <c r="I4" i="3"/>
  <c r="D4" i="3"/>
  <c r="E25" i="2" l="1"/>
  <c r="D25" i="2"/>
  <c r="E24" i="2"/>
  <c r="D24" i="2"/>
  <c r="E23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E19" i="1"/>
  <c r="D19" i="1"/>
  <c r="E18" i="1"/>
  <c r="D18" i="1"/>
  <c r="E17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<sst xmlns="http://schemas.openxmlformats.org/spreadsheetml/2006/main" count="1887" uniqueCount="516">
  <si>
    <t>Totale</t>
  </si>
  <si>
    <t>Anno decisione</t>
  </si>
  <si>
    <t>Stato</t>
  </si>
  <si>
    <t>Dati</t>
  </si>
  <si>
    <t>v.a.</t>
  </si>
  <si>
    <t>%</t>
  </si>
  <si>
    <t>FINO A 2002</t>
  </si>
  <si>
    <t>2003</t>
  </si>
  <si>
    <t>2004</t>
  </si>
  <si>
    <t>2005</t>
  </si>
  <si>
    <t>2006</t>
  </si>
  <si>
    <t>2007</t>
  </si>
  <si>
    <t>2008</t>
  </si>
  <si>
    <t>1976</t>
  </si>
  <si>
    <t>1977</t>
  </si>
  <si>
    <t>1980</t>
  </si>
  <si>
    <t>1981</t>
  </si>
  <si>
    <t>1982</t>
  </si>
  <si>
    <t>1984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</si>
  <si>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</si>
  <si>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</si>
  <si>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</si>
  <si>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</si>
  <si>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</si>
  <si>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</si>
  <si>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</si>
  <si>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</si>
  <si>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</si>
  <si>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</si>
  <si>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</si>
  <si>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</si>
  <si>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</si>
  <si>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</si>
  <si>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</si>
  <si>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</si>
  <si>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</si>
  <si>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ATTIVO</t>
  </si>
  <si>
    <t>numero progetti</t>
  </si>
  <si>
    <t>costo</t>
  </si>
  <si>
    <t>finanziamento</t>
  </si>
  <si>
    <t>CHIUSO</t>
  </si>
  <si>
    <t>CANCELLATO</t>
  </si>
  <si>
    <t>REVOCATO</t>
  </si>
  <si>
    <t>numero progetti totale</t>
  </si>
  <si>
    <t>costo totale</t>
  </si>
  <si>
    <t>finanziamento totale</t>
  </si>
  <si>
    <t>anno di decisione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</si>
  <si>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</si>
  <si>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</si>
  <si>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</si>
  <si>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</si>
  <si>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</si>
  <si>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</si>
  <si>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</si>
  <si>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</si>
  <si>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</si>
  <si>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Natura</t>
  </si>
  <si>
    <t>fino a 2002</t>
  </si>
  <si>
    <t>ACQUISTO DI BENI</t>
  </si>
  <si>
    <t>ACQUISTO O REALIZZAZIONE DI SERVIZI</t>
  </si>
  <si>
    <t>CONCESSIONE DI CONTRIBUTI AD ALTRI SOGGETTI</t>
  </si>
  <si>
    <t>CONCESSIONE DI INCENTIVI AD UNITA' PRODUTTIVE</t>
  </si>
  <si>
    <t>GERARCHIA NON COERENTE</t>
  </si>
  <si>
    <t>REALIZZAZIONE DI LAVORI PUBBLICI</t>
  </si>
  <si>
    <t>Costo totale</t>
  </si>
  <si>
    <t>Finanziamento totale</t>
  </si>
  <si>
    <t>Anno di decisione</t>
  </si>
  <si>
    <t>soggetto titolare</t>
  </si>
  <si>
    <t>$</t>
  </si>
  <si>
    <t>MINISTERO DELLO SVILUPPO ECONOMICO</t>
  </si>
  <si>
    <t>CONSIGLIO NAZIONALE DELLE RICERCHE</t>
  </si>
  <si>
    <t>ANAS S.P.A.</t>
  </si>
  <si>
    <t>RETE FERROVIARIA ITALIANA S.P.A.</t>
  </si>
  <si>
    <t>REGIONE BASILICATA</t>
  </si>
  <si>
    <t>MINISTERO DELLE POLITICHE AGRICOLE ALIMENTARI E FORESTALI</t>
  </si>
  <si>
    <t>COMUNE DI FRANCAVILLA IN SINNI - POTENZA -</t>
  </si>
  <si>
    <t>ACQUEDOTTO LUCANO SPA</t>
  </si>
  <si>
    <t>AMMINISTRAZIONE PROVINCIALE DI POTENZA</t>
  </si>
  <si>
    <t>COMUNE DI MARATEA - PZ -</t>
  </si>
  <si>
    <t>TOTAL ITALIA S.P.A.</t>
  </si>
  <si>
    <t>COMUNE DI SAVOIA DI LUCANIA - POTENZA -</t>
  </si>
  <si>
    <t>MINISTERO DEI BENI E DELLE ATTIVITÀ CULTURALI E DEL TURISMO</t>
  </si>
  <si>
    <t>UNIVERSITA' DEGLI STUDI DELLA BASILICATA</t>
  </si>
  <si>
    <t>ISTITUTO NAZIONALE ASSICURAZIONE INFORTUNI SUL LAVORO - INAIL</t>
  </si>
  <si>
    <t>ALTRI 291 ENTI</t>
  </si>
  <si>
    <t>COMUNE DI POTENZA - POTENZA -</t>
  </si>
  <si>
    <t>A.C.T.A. S.P.A. AZIENDA PER LA CURA E LA TUTELA DELL'AMBIENTE</t>
  </si>
  <si>
    <t>A.T.E.R. DI POTENZA</t>
  </si>
  <si>
    <t>ACQUEDOTTO PUGLIESE S.P.A.</t>
  </si>
  <si>
    <t>AGENZIA DI PROMOZIONE TERRITORIALE DI BASILICATA A.P.T.</t>
  </si>
  <si>
    <t>AGENZIA ITALIANA DEL FARMACO</t>
  </si>
  <si>
    <t>AGENZIA REGIONALE PER LA PROTEZIONE DELL'AMBIENTE DELLA BASILICATA - ARPA</t>
  </si>
  <si>
    <t>AGENZIA SPAZIALE ITALIANA - ASI</t>
  </si>
  <si>
    <t>ALSIA - AGENZIA LUCANA DI SVILUPPO E DI INNOVAZIONE IN AGRICOLTURA</t>
  </si>
  <si>
    <t>AMICI DELLA CULTURA ONLUS - POTENZA</t>
  </si>
  <si>
    <t>AMMINISTRAZIONE PROVINCIALE DI MATERA</t>
  </si>
  <si>
    <t>AZIENDA OSPEDALIERA OSPEDALE S.CARLO - POTENZA</t>
  </si>
  <si>
    <t>AZIENDA SANITARIA LOCALE DI POTENZA</t>
  </si>
  <si>
    <t>AZIENDA SPECIALE 167</t>
  </si>
  <si>
    <t>BETANIA SOCIETÀ COOPERATIVA SOCIALE - POTENZA</t>
  </si>
  <si>
    <t>C.R.I.S.I. S.C.A.R.L. ONLUS</t>
  </si>
  <si>
    <t>CAMERA DI COMMERCIO INDUSTRIA ARTIGIANATO E AGRICOLTURA DI BENEVENTO</t>
  </si>
  <si>
    <t>CAMERA DI COMMERCIO INDUSTRIA ARTIGIANATO E AGRICOLTURA DI MATERA</t>
  </si>
  <si>
    <t>CAMERA DI COMMERCIO INDUSTRIA ARTIGIANATO E AGRICOLTURA DI POTENZA</t>
  </si>
  <si>
    <t>CAPITOLO CONCATTEDRALE MURO LUCANO</t>
  </si>
  <si>
    <t>CASA PRIMARIA DI BRESCIA DELL'ORDINE DELLE CANOSSIANE</t>
  </si>
  <si>
    <t>CENTRO PROVINCIALE PER L'ISTRUZIONE DEGLI ADULTI CPIA POTENZA - POTENZA (COD.MECC. PZMM200002 2015-2016)</t>
  </si>
  <si>
    <t>COMUNE DI ABRIOLA - POTENZA -</t>
  </si>
  <si>
    <t>COMUNE DI ACERENZA - POTENZA -</t>
  </si>
  <si>
    <t>COMUNE DI ALBANO DI LUCANIA - POTENZA -</t>
  </si>
  <si>
    <t>COMUNE DI ANZI - POTENZA -</t>
  </si>
  <si>
    <t>COMUNE DI ARMENTO - POTENZA -</t>
  </si>
  <si>
    <t>COMUNE DI ATELLA - POTENZA -</t>
  </si>
  <si>
    <t>COMUNE DI AVIGLIANO - POTENZA -</t>
  </si>
  <si>
    <t>COMUNE DI BALVANO - POTENZA -</t>
  </si>
  <si>
    <t>COMUNE DI BANZI - POTENZA -</t>
  </si>
  <si>
    <t>COMUNE DI BARAGIANO - POTENZA -</t>
  </si>
  <si>
    <t>COMUNE DI BARILE - POTENZA -</t>
  </si>
  <si>
    <t>COMUNE DI BARLETTA - BA -</t>
  </si>
  <si>
    <t>COMUNE DI BELLA - POTENZA -</t>
  </si>
  <si>
    <t>COMUNE DI BRIENZA - POTENZA -</t>
  </si>
  <si>
    <t>COMUNE DI BRINDISI MONTAGNA - POTENZA -</t>
  </si>
  <si>
    <t>COMUNE DI CALVELLO - POTENZA -</t>
  </si>
  <si>
    <t>COMUNE DI CALVERA - POTENZA -</t>
  </si>
  <si>
    <t>COMUNE DI CAMPOMAGGIORE - POTENZA -</t>
  </si>
  <si>
    <t>COMUNE DI CANCELLARA - POTENZA -</t>
  </si>
  <si>
    <t>COMUNE DI CARBONE - POTENZA -</t>
  </si>
  <si>
    <t>COMUNE DI CASTELGRANDE - POTENZA -</t>
  </si>
  <si>
    <t>COMUNE DI CASTELLUCCIO INFERIORE - POTENZA -</t>
  </si>
  <si>
    <t>COMUNE DI CASTELLUCCIO SUPERIORE - POTENZA -</t>
  </si>
  <si>
    <t>COMUNE DI CASTELMEZZANO - POTENZA -</t>
  </si>
  <si>
    <t>COMUNE DI CASTELSARACENO - POTENZA -</t>
  </si>
  <si>
    <t>COMUNE DI CASTRONUOVO DI SANT'ANDREA - POTENZA -</t>
  </si>
  <si>
    <t>COMUNE DI CERSOSIMO - POTENZA -</t>
  </si>
  <si>
    <t>COMUNE DI CHIAROMONTE - POTENZA -</t>
  </si>
  <si>
    <t>COMUNE DI CORLETO PERTICARA - POTENZA -</t>
  </si>
  <si>
    <t>COMUNE DI EPISCOPIA - POTENZA -</t>
  </si>
  <si>
    <t>COMUNE DI FARDELLA - POTENZA -</t>
  </si>
  <si>
    <t>COMUNE DI FILIANO - POTENZA -</t>
  </si>
  <si>
    <t>COMUNE DI FORENZA - POTENZA -</t>
  </si>
  <si>
    <t>COMUNE DI GALLICCHIO - POTENZA -</t>
  </si>
  <si>
    <t>COMUNE DI GENZANO DI LUCANIA - POTENZA -</t>
  </si>
  <si>
    <t>COMUNE DI GINESTRA - POTENZA -</t>
  </si>
  <si>
    <t>COMUNE DI GRUMENTO NOVA - POTENZA -</t>
  </si>
  <si>
    <t>COMUNE DI GUARDIA PERTICARA - POTENZA -</t>
  </si>
  <si>
    <t>COMUNE DI LAGONEGRO - PZ -</t>
  </si>
  <si>
    <t>COMUNE DI LATRONICO - POTENZA -</t>
  </si>
  <si>
    <t>COMUNE DI LAURENZANA - POTENZA -</t>
  </si>
  <si>
    <t>COMUNE DI LAURIA - PZ -</t>
  </si>
  <si>
    <t>COMUNE DI LAVELLO - POTENZA -</t>
  </si>
  <si>
    <t>COMUNE DI MARSICO NUOVO - POTENZA -</t>
  </si>
  <si>
    <t>COMUNE DI MARSICOVETERE - POTENZA -</t>
  </si>
  <si>
    <t>COMUNE DI MASCHITO - POTENZA -</t>
  </si>
  <si>
    <t>COMUNE DI MELFI - POTENZA -</t>
  </si>
  <si>
    <t>COMUNE DI MISSANELLO - POTENZA -</t>
  </si>
  <si>
    <t>COMUNE DI MOLITERNO - PZ -</t>
  </si>
  <si>
    <t>COMUNE DI MONTEMILONE - POTENZA -</t>
  </si>
  <si>
    <t>COMUNE DI MONTEMURRO - POTENZA -</t>
  </si>
  <si>
    <t>COMUNE DI MURO LUCANO - POTENZA -</t>
  </si>
  <si>
    <t>COMUNE DI NEMOLI - POTENZA -</t>
  </si>
  <si>
    <t>COMUNE DI NOEPOLI - POTENZA -</t>
  </si>
  <si>
    <t>COMUNE DI OPPIDO LUCANO - POTENZA -</t>
  </si>
  <si>
    <t>COMUNE DI PALAZZO SAN GERVASIO - POTENZA -</t>
  </si>
  <si>
    <t>COMUNE DI PATERNO - POTENZA -</t>
  </si>
  <si>
    <t>COMUNE DI PESCOPAGANO - POTENZA -</t>
  </si>
  <si>
    <t>COMUNE DI PICERNO - PZ -</t>
  </si>
  <si>
    <t>COMUNE DI PIETRAGALLA - POTENZA -</t>
  </si>
  <si>
    <t>COMUNE DI PIETRAPERTOSA - POTENZA -</t>
  </si>
  <si>
    <t>COMUNE DI PIGNOLA - POTENZA -</t>
  </si>
  <si>
    <t>COMUNE DI RAPOLLA - POTENZA -</t>
  </si>
  <si>
    <t>COMUNE DI RAPONE - POTENZA -</t>
  </si>
  <si>
    <t>COMUNE DI RIONERO IN VULTURE - POTENZA -</t>
  </si>
  <si>
    <t>COMUNE DI RIPACANDIDA - POTENZA -</t>
  </si>
  <si>
    <t>COMUNE DI RIVELLO - POTENZA -</t>
  </si>
  <si>
    <t>COMUNE DI ROCCANOVA - POTENZA -</t>
  </si>
  <si>
    <t>COMUNE DI ROTONDA - POTENZA -</t>
  </si>
  <si>
    <t>COMUNE DI RUOTI - POTENZA -</t>
  </si>
  <si>
    <t>COMUNE DI RUVO DEL MONTE - POTENZA -</t>
  </si>
  <si>
    <t>COMUNE DI SAN CHIRICO NUOVO - POTENZA -</t>
  </si>
  <si>
    <t>COMUNE DI SAN CHIRICO RAPARO - POTENZA -</t>
  </si>
  <si>
    <t>COMUNE DI SAN COSTANTINO ALBANESE - POTENZA -</t>
  </si>
  <si>
    <t>COMUNE DI SAN FELE - POTENZA -</t>
  </si>
  <si>
    <t>COMUNE DI SAN MARTINO D'AGRI - POTENZA -</t>
  </si>
  <si>
    <t>COMUNE DI SAN PAOLO ALBANESE - POTENZA -</t>
  </si>
  <si>
    <t>COMUNE DI SAN SEVERINO LUCANO - POTENZA -</t>
  </si>
  <si>
    <t>COMUNE DI SANT'ANGELO LE FRATTE - POTENZA -</t>
  </si>
  <si>
    <t>COMUNE DI SANT'ARCANGELO - POTENZA -</t>
  </si>
  <si>
    <t>COMUNE DI SARCONI - POTENZA -</t>
  </si>
  <si>
    <t>COMUNE DI SASSO DI CASTALDA - POTENZA -</t>
  </si>
  <si>
    <t>COMUNE DI SATRIANO DI LUCANIA - PZ -</t>
  </si>
  <si>
    <t>COMUNE DI SENISE - POTENZA -</t>
  </si>
  <si>
    <t>COMUNE DI SPINOSO - POTENZA -</t>
  </si>
  <si>
    <t>COMUNE DI TEANA - POTENZA -</t>
  </si>
  <si>
    <t>COMUNE DI TERRANOVA DI POLLINO - POTENZA -</t>
  </si>
  <si>
    <t>COMUNE DI TITO - POTENZA -</t>
  </si>
  <si>
    <t>COMUNE DI TOLVE - POTENZA -</t>
  </si>
  <si>
    <t>COMUNE DI TRAMUTOLA - POTENZA -</t>
  </si>
  <si>
    <t>COMUNE DI TRECCHINA - POTENZA -</t>
  </si>
  <si>
    <t>COMUNE DI TRIVIGNO - POTENZA -</t>
  </si>
  <si>
    <t>COMUNE DI TURSI - MATERA -</t>
  </si>
  <si>
    <t>COMUNE DI VAGLIO BASILICATA - POTENZA -</t>
  </si>
  <si>
    <t>COMUNE DI VALSINNI - MATERA -</t>
  </si>
  <si>
    <t>COMUNE DI VENOSA - POTENZA -</t>
  </si>
  <si>
    <t>COMUNE DI VICENZA - VI -</t>
  </si>
  <si>
    <t>COMUNE DI VIETRI DI POTENZA - POTENZA -</t>
  </si>
  <si>
    <t>COMUNE DI VIGGIANELLO - POTENZA -</t>
  </si>
  <si>
    <t>COMUNE DI VIGGIANO - POTENZA -</t>
  </si>
  <si>
    <t>COMUNITA' MONTANA  LAGONEGRESE</t>
  </si>
  <si>
    <t>COMUNITA' MONTANA ALTO AGRI</t>
  </si>
  <si>
    <t>COMUNITA' MONTANA ALTO BASENTO</t>
  </si>
  <si>
    <t>COMUNITA' MONTANA ALTO BRADANO</t>
  </si>
  <si>
    <t>COMUNITA' MONTANA ALTO SINNI -</t>
  </si>
  <si>
    <t>COMUNITA' MONTANA CAMASTRA ALTO SAURO</t>
  </si>
  <si>
    <t>COMUNITA' MONTANA DEL VULTURE</t>
  </si>
  <si>
    <t>COMUNITA' MONTANA MARMO-PLATANO</t>
  </si>
  <si>
    <t>COMUNITA' MONTANA MEDIO AGRI</t>
  </si>
  <si>
    <t>COMUNITA' MONTANA MELANDRO</t>
  </si>
  <si>
    <t>COMUNITA' MONTANA VAL SARMENTO</t>
  </si>
  <si>
    <t>CONSIGLIO PER LA RICERCA IN AGRICOLTURA E LANALISI DELLECONOMIA AGRARIA</t>
  </si>
  <si>
    <t>CONSORZIO BONIFICA ALTA VALLE AGRI - MARSICOVETERE, FRAZIONE VILLA D'AGRI</t>
  </si>
  <si>
    <t>CONSORZIO DI BONIFICA VULTURE ALTO BRADANO</t>
  </si>
  <si>
    <t>CONSORZIO EDILIZIO "MACCHIA GIOCOLI COMPARTO 1"</t>
  </si>
  <si>
    <t>CONSORZIO INTERUNIVERSITARIO RELUIS</t>
  </si>
  <si>
    <t>CONSORZIO PER L'AREA DI SVILUPPO INDUSTRIALE DI POTENZA - POTENZA</t>
  </si>
  <si>
    <t>CONVITTO NAZIONALE POTENZA CONVITTO NAZ. S.ROSA - POTENZA (COD.MECC. PZVC01000G 2014-2015)</t>
  </si>
  <si>
    <t>CSTG CENTRO STUDI TERAPIA DELLA GESTALT - MILANO</t>
  </si>
  <si>
    <t>DIOCESI DI TURSI LAGONEGRO</t>
  </si>
  <si>
    <t>ENEA - AGENZIA NAZIONALE PER LE NUOVE TECNOLOGIE,  L'ENERGIA E LO SVILUPPO ECONOMICO SOSTENIBILE</t>
  </si>
  <si>
    <t>ENEL DISTRIBUZIONE RETE ELETTRICA</t>
  </si>
  <si>
    <t>ENTE AUTONOMO VOLTURNO</t>
  </si>
  <si>
    <t>ENTE MORALE PINACOTECA E BIBLIOTECA CAMILLO D'ERRICO</t>
  </si>
  <si>
    <t>ENTE PARCO GALLIPOLI COGNATO PICCOLE DOLOMITI LUCANE</t>
  </si>
  <si>
    <t>ENTE PARCO NAZIONALE APPENNINO LUCANO VAL D'AGRI LAGONEGRESE</t>
  </si>
  <si>
    <t>ENTE PARCO NAZIONALE DEL POLLINO</t>
  </si>
  <si>
    <t>ENTE PARCO NAZIONALE DELLA MAJELLA</t>
  </si>
  <si>
    <t>ENTE PUGLIESE PER LA CULTURA POPOLARE E L'EDUCAZIONE PROFESSIONALE</t>
  </si>
  <si>
    <t>ENTE SVILUPPO IRRIGAZIONE E T.F. IN PUGLIA LUCANIA E IRPINIA - BARI</t>
  </si>
  <si>
    <t>EURO-NET - POTENZA</t>
  </si>
  <si>
    <t>FEDERAZIONE ALLIANCES FRANÇAISES ITALIA</t>
  </si>
  <si>
    <t>FERROVIE APPULO LUCANE S.R.L.- BARI</t>
  </si>
  <si>
    <t>FISM FONDAZIONE ITALIANA SCLEROSI MULTIPLA ONLUS</t>
  </si>
  <si>
    <t>FONDAZIONE MONDO DIGITALE</t>
  </si>
  <si>
    <t>FORMAMENTIS ONLUS - POTENZA</t>
  </si>
  <si>
    <t>GAL AKIRIS S.C.A R.L. - MONTEMURRO</t>
  </si>
  <si>
    <t>GAL BASENTO CAMASTRA SOC. CONS. A R.L.</t>
  </si>
  <si>
    <t>GAL LA CITTADELLA DEL SAPERE</t>
  </si>
  <si>
    <t>GESTORE DEI SERVIZI ENERGETICI - GSE S.P.A.</t>
  </si>
  <si>
    <t>HUMAN FLOWERS - PIGNOLA</t>
  </si>
  <si>
    <t>I CIRCOLO DIDATTICO - LAURIA (COD.MECC. PZEE02100A)</t>
  </si>
  <si>
    <t>INFORMEST</t>
  </si>
  <si>
    <t>INVITALIA - AGENZIA NAZIONALE PER L'ATTRAZIONE DEGLI INVESTIMENTI E LO SVILUPPO DI IMPRESA SPA</t>
  </si>
  <si>
    <t>IRCCS CENTRO DI RIFERIMENTO ONCOLOGICO DI BASILICATA</t>
  </si>
  <si>
    <t>IRCCS-CROB OSPEDALE ONCOLOGICO</t>
  </si>
  <si>
    <t>ISKRA COOPERATIVA SOCIALE - MARSICOVETERE</t>
  </si>
  <si>
    <t>IST PROF INDUSTRIA E ARTIGIANATO GIORGI - POTENZA (COD.MECC.PZRI04000C 2012-2013)</t>
  </si>
  <si>
    <t>IST PROF PER L'AGRICOLTURA E L'AMBIENTE G. FORTUNATO POTENZA - POTENZA (COD.MECC.PZRA010001 2012-2013)</t>
  </si>
  <si>
    <t>IST TECNICO COMMERCIALE V. D'ALESSANDRO LAGONEGRO - LAGONEGRO (COD.MECC.PZTD060008 2012-2013)</t>
  </si>
  <si>
    <t>ISTITUTO COMPRENSIVO   G.  RACIOPPI - MOLITERNO (COD.MECC. PZIC85500B 2015-2016)</t>
  </si>
  <si>
    <t>ISTITUTO COMPRENSIVO - GENZANO DI LUCANIA (COD.MECC. PZIC869009 2015-2016)</t>
  </si>
  <si>
    <t>ISTITUTO COMPRENSIVO - I.C. EX CIRCOLO DIDATTICO - RIONERO IN VULTURE (COD.MECC. PZIC89500T 2015-2016)</t>
  </si>
  <si>
    <t>ISTITUTO COMPRENSIVO - ISTITUTO COMPRENSIVO 1 - LAVELLO (COD.MECC. PZIC89200A 2014-2015)</t>
  </si>
  <si>
    <t>ISTITUTO COMPRENSIVO "CARLO GESUALDO DA VENOSA" - VENOSA (COD.MECC. PZIC88900E 2015-2016)</t>
  </si>
  <si>
    <t>ISTITUTO COMPRENSIVO "G.LEOPARDI" - POTENZA (COD.MECC. PZIC88200Q 2015-2016)</t>
  </si>
  <si>
    <t>ISTITUTO COMPRENSIVO "M. FERRARA-MAROTTOLI" - MELFI (COD.MECC. PZIC842009 2015-2016)</t>
  </si>
  <si>
    <t>ISTITUTO COMPRENSIVO BERARDI NITTI - MELFI (COD.MECC. PZIC84100D 2015-2016)</t>
  </si>
  <si>
    <t>ISTITUTO COMPRENSIVO EX S.M. DOMENICO SAVIO - POTENZA (COD.MECC. PZIC89600N 2015-2016)</t>
  </si>
  <si>
    <t>ISTITUTO COMPRENSIVO I.C. 16 AGOSTO1860 - CORLETO PERTICARA (COD.MECC.PZIC83100V 2012-2013)</t>
  </si>
  <si>
    <t>ISTITUTO COMPRENSIVO I.C. ALBANESE - TOLVE (COD.MECC. PZIC86000V 2015-2016)</t>
  </si>
  <si>
    <t>ISTITUTO COMPRENSIVO I.C. ALFIERI - LAURENZANA (COD.MECC.PZIC821008 2012-2013)</t>
  </si>
  <si>
    <t>ISTITUTO COMPRENSIVO I.C. B. CROCE - LATRONICO (COD.MECC.PZIC87600C 2012-2013)</t>
  </si>
  <si>
    <t>ISTITUTO COMPRENSIVO I.C. BENEDETTO CROCE - MARSICO NUOVO (COD.MECC. PZIC83300E 2015-2016)</t>
  </si>
  <si>
    <t>ISTITUTO COMPRENSIVO I.C. D.LENTINI - LAURIA (COD.MECC. PZIC848008 2012-2013)</t>
  </si>
  <si>
    <t>ISTITUTO COMPRENSIVO I.C. DON BOSCO - FRANCAVILLA IN SINNI (COD.MECC.PZIC878004 2012-2013)</t>
  </si>
  <si>
    <t>ISTITUTO COMPRENSIVO I.C. EX CIRCOLO DIDATTICO - SANT'ARCANGELO (COD.MECC.PZIC89100E 2012-2013)</t>
  </si>
  <si>
    <t>ISTITUTO COMPRENSIVO I.C. EX S.M. A.BUSCIOLANO - POTENZA (COD.MECC.PZIC88300G 2012-2013)</t>
  </si>
  <si>
    <t>ISTITUTO COMPRENSIVO I.C. EX S.M. F. TORRACA - POTENZA (COD.MECC.PZIC886003 2012-2013)</t>
  </si>
  <si>
    <t>ISTITUTO COMPRENSIVO I.C. EX S.M. L.SINISGALLI - POTENZA (COD.MECC. PZIC87900X 2015-2016)</t>
  </si>
  <si>
    <t>ISTITUTO COMPRENSIVO I.C. EX S.M. LA VISTA - POTENZA (COD.MECC. PZIC880004 2015-2016)</t>
  </si>
  <si>
    <t>ISTITUTO COMPRENSIVO I.C. EX S.M. M.GRANATA - RIONERO IN VULTURE (COD.MECC.PZIC894002 2012-2013)</t>
  </si>
  <si>
    <t>ISTITUTO COMPRENSIVO I.C. G. CARDUCCI - AVIGLIANO (COD.MECC. PZIC87000D 2015-2016)</t>
  </si>
  <si>
    <t>ISTITUTO COMPRENSIVO I.C. G. CASTRONUOVO - SANT'ARCANGELO (COD.MECC. PZIC87400R 2016-2017)</t>
  </si>
  <si>
    <t>ISTITUTO COMPRENSIVO I.C. GIANNONE - OPPIDO LUCANO (COD.MECC. PZIC82000C 2015-2016)</t>
  </si>
  <si>
    <t>ISTITUTO COMPRENSIVO I.C. GIOVANNI XXIII - BARILE (COD.MECC.PZIC822004 2012-2013)</t>
  </si>
  <si>
    <t>ISTITUTO COMPRENSIVO I.C. GIOVANNI XXIII - LAURIA (COD.MECC.PZIC86800D 2012-2013)</t>
  </si>
  <si>
    <t>ISTITUTO COMPRENSIVO I.C. J. STELLA - MURO LUCANO (COD.MECC. PZIC864006 2015-2016)</t>
  </si>
  <si>
    <t>ISTITUTO COMPRENSIVO I.C. L. MILANI - POTENZA (COD.MECC.PZIC88800P 2012-2013)</t>
  </si>
  <si>
    <t>ISTITUTO COMPRENSIVO I.C. L.DA VINCI - TRAMUTOLA (COD.MECC. PZIC827007 2015-2016)</t>
  </si>
  <si>
    <t>ISTITUTO COMPRENSIVO I.C. M. CARLUCCI - RUOTI (COD.MECC. PZIC82400Q 2015-2016)</t>
  </si>
  <si>
    <t>ISTITUTO COMPRENSIVO I.C. MONS. A. CASELLE - RAPOLLA (COD.MECC.PZIC815001 2012-2013)</t>
  </si>
  <si>
    <t>ISTITUTO COMPRENSIVO I.C. N. SOLE - SENISE (COD.MECC. PZIC885007 2016-2017)</t>
  </si>
  <si>
    <t>ISTITUTO COMPRENSIVO I.C. S.G. BOSCO - PALAZZO SAN GERVASIO (COD.MECC.PZIC857003 2012-2013)</t>
  </si>
  <si>
    <t>ISTITUTO COMPRENSIVO I.C. V. SOLIMENA - FORENZA (COD.MECC.PZIC82300X 2012-2013)</t>
  </si>
  <si>
    <t>ISTITUTO COMPRENSIVO IST. COMPRENSIVO DON BOSCO - ROTONDA (COD.MECC.PZIC828003 2012-2013)</t>
  </si>
  <si>
    <t>ISTITUTO COMPRENSIVO ISTITUTO COMPRENSIVO - ALBANO DI LUCANIA (COD.MECC. PZIC835006 2015-2016)</t>
  </si>
  <si>
    <t>ISTITUTO COMPRENSIVO ISTITUTO COMPRENSIVO - ATELLA (COD.MECC. PZIC85800V 2012-2013)</t>
  </si>
  <si>
    <t>ISTITUTO COMPRENSIVO ISTITUTO COMPRENSIVO - BELLA (COD.MECC.PZIC814005 2012-2013)</t>
  </si>
  <si>
    <t>ISTITUTO COMPRENSIVO ISTITUTO COMPRENSIVO - BRIENZA (COD.MECC.PZIC872005 2012-2013)</t>
  </si>
  <si>
    <t>ISTITUTO COMPRENSIVO ISTITUTO COMPRENSIVO - MARSICO VETERE (COD.MECC. PZIC82600B 2015-2016)</t>
  </si>
  <si>
    <t>ISTITUTO COMPRENSIVO ISTITUTO COMPRENSIVO - PICERNO (COD.MECC.PZIC86200E 2012-2013)</t>
  </si>
  <si>
    <t>ISTITUTO COMPRENSIVO ISTITUTO COMPRENSIVO - PIETRAGALLA (COD.MECC. PZIC82900V 2015-2016)</t>
  </si>
  <si>
    <t>ISTITUTO COMPRENSIVO ISTITUTO COMPRENSIVO - PIGNOLA (COD.MECC.PZIC85900P 2012-2013)</t>
  </si>
  <si>
    <t>ISTITUTO COMPRENSIVO ISTITUTO COMPRENSIVO - SAN FELE (COD.MECC. PZIC83700T 2016-2017)</t>
  </si>
  <si>
    <t>ISTITUTO COMPRENSIVO ISTITUTO COMPRENSIVO - SATRIANO DI LUCANIA (COD.MECC.PZIC81700L 2012-2013)</t>
  </si>
  <si>
    <t>ISTITUTO COMPRENSIVO ISTITUTO COMPRENSIVO - TITO (COD.MECC.PZIC86300A 2012-2013)</t>
  </si>
  <si>
    <t>ISTITUTO COMPRENSIVO ISTITUTO COMPRENSIVO - VIETRI DI POTENZA (COD.MECC.PZIC83900D 2012-2013)</t>
  </si>
  <si>
    <t>ISTITUTO COMPRENSIVO ISTITUTO COMPRENSIVO 2 - LAVELLO (COD.MECC.PZIC893006 2012-2013)</t>
  </si>
  <si>
    <t>ISTITUTO D'ARTE ISTITUTO STATALE D'ARTE - POTENZA (COD.MECC. PZSD030003 2014-2015)</t>
  </si>
  <si>
    <t>ISTITUTO DI ISTRUZIONE SUPERIORE "EINSTEIN -  DE LORENZO" - POTENZA (COD.MECC. PZIS022008 2015-2016)</t>
  </si>
  <si>
    <t>ISTITUTO DI ISTRUZIONE SUPERIORE "F. PETRUCCELLI DELLA GATTINA" - MOLITERNO (COD.MECC. PZIS031003 2015-2016)</t>
  </si>
  <si>
    <t>ISTITUTO DI ISTRUZIONE SUPERIORE "F. S. NITTI" - POTENZA (COD.MECC. PZIS023004 2015-2016)</t>
  </si>
  <si>
    <t>ISTITUTO DI ISTRUZIONE SUPERIORE "G. GASPARRINI" - MELFI (COD.MECC. PZIS028007 2012-2013)</t>
  </si>
  <si>
    <t>ISTITUTO D'ISTRUZIONE SUPERIORE E. FERMI-MURO LUCANO (COD.MECC. PZIS00300V 2014-2015)</t>
  </si>
  <si>
    <t>ISTITUTO EUROPEO DI ONCOLOGIA S.R.L.</t>
  </si>
  <si>
    <t>ISTITUTO NAZIONALE DELLA PREVIDENZA SOCIALE - INPS</t>
  </si>
  <si>
    <t>ISTITUTO NAZIONALE DI ASTROFISICA</t>
  </si>
  <si>
    <t>ISTITUTO NAZIONALE DI PREVIDENZA DIPENDENTI AMMINISTRAZIONE PUBBLICA - INPDAP</t>
  </si>
  <si>
    <t>ISTITUTO NAZIONALE PER LANALISI DELLE POLITICHE PUBBLICHE - INAPP</t>
  </si>
  <si>
    <t>ISTITUTO PROFESSIONALE DI STATO PER I SERVIZI DI ENOGRASTRONOMIA E OSPITALITA' ALBERGHIERA UMBERTO DI PASCA - POTENZA (COD.MECC. PZRH010005 2016-2017)</t>
  </si>
  <si>
    <t>ISTITUTO REGIONALE PER LA FORMAZIONE E LA RICERCA - I.RE.FORR SOC COOP - POTENZA</t>
  </si>
  <si>
    <t>ISTITUTO STATALE DI ISTRUZIONE SUPERIORE "GIOVANNI PAOLO II" - MARATEA</t>
  </si>
  <si>
    <t>ISTITUTO SUPERIORE CARLO LEVI - SANT'ARCANGELO (COD.MECC. PZIS01700R 2016-2017)</t>
  </si>
  <si>
    <t>ISTITUTO SUPERIORE I.I.S. C. D'ERRICO - PALAZZO SAN GERVASIO (COD.MECC.PZIS02600G 2012-2013)</t>
  </si>
  <si>
    <t>ISTITUTO SUPERIORE I.I.S. E. BATTAGLINI - VENOSA (COD.MECC.PZIS00900T 2012-2013)</t>
  </si>
  <si>
    <t>ISTITUTO SUPERIORE I.I.S. FEDERICO II DI SVEVIA - MELFI (COD.MECC.PZIS02700B 2012-2013)</t>
  </si>
  <si>
    <t>ISTITUTO SUPERIORE I.I.S. G. FORTUNATO - RIONERO IN VULTURE (COD.MECC. PZIS002003 2012-2013)</t>
  </si>
  <si>
    <t>ISTITUTO SUPERIORE I.I.S. G. PEANO - MARSICO NUOVO (COD.MECC.PZIS01900C 2012-2013)</t>
  </si>
  <si>
    <t>ISTITUTO SUPERIORE I.I.S. G. SOLIMENE - LAVELLO (COD.MECC.PZIS01100T 2012-2013)</t>
  </si>
  <si>
    <t>ISTITUTO SUPERIORE I.I.S. N. MIRAGLIA - LAURIA (COD.MECC.PZIS00600A 2012-2013)</t>
  </si>
  <si>
    <t>ISTITUTO SUPERIORE I.I.S. TEN. R. RIGHETTI - MELFI (COD.MECC.PZIS007006 2012-2013)</t>
  </si>
  <si>
    <t>ISTITUTO SUPERIORE I.I.S.L. DA VINCI - POTENZA (COD.MECC. PZIS02400X 2015-2016)</t>
  </si>
  <si>
    <t>ISTITUTO SUPERIORE ISTITUTO D'ISTRUZIONE SUP.F. DE SARLO - LAGONEGRO (COD.MECC.PZIS001007 2012-2013)</t>
  </si>
  <si>
    <t>ISTITUTO SUPERIORE L. SINISGALLI SENISE - SENISE (COD.MECC. PZIS01800L 2013-2014)</t>
  </si>
  <si>
    <t>ISTITUTO SUPERIORE RUGGERO DI LAURIA - LAURIA (COD.MECC. PZIS01300D 2015-2016)</t>
  </si>
  <si>
    <t>ISTITUTO ZOOPROFILATTICO SPERIMENTALE DELL'UMBRIA E DELLE MARCHE</t>
  </si>
  <si>
    <t>LICEO CLASSICO Q. ORAZIO FLACCO POTENZA - POTENZA (COD.MECC.PZPC040004 2012-2013)</t>
  </si>
  <si>
    <t>LICEO DELLE SCIENZE UMANE E. GIANTURCO - POTENZA (COD.MECC. PZPM01000C 2015-2016)</t>
  </si>
  <si>
    <t>LICEO SCIENTIFICO ANN. CONVITTO NAZ. POTENZA - POTENZA (COD.MECC. PZPS08000N 2014-2015)</t>
  </si>
  <si>
    <t>LICEO SCIENTIFICO G. GALILEI POTENZA - POTENZA (COD.MECC.PZPS040007 2012-2013)</t>
  </si>
  <si>
    <t>LICEO SCIENTIFICO PIER PAOLO PASOLINI - POTENZA (COD.MECC.PZPS12000V 2012-2013)</t>
  </si>
  <si>
    <t>MINISTERO DELLA DIFESA</t>
  </si>
  <si>
    <t>MINISTERO DELLA GIUSTIZIA</t>
  </si>
  <si>
    <t>MINISTERO DELLE INFRASTRUTTURE E DEI TRASPORTI</t>
  </si>
  <si>
    <t>MINISTERO DELL'ECONOMIA E DELLE FINANZE</t>
  </si>
  <si>
    <t>MINISTERO DELL'INTERNO</t>
  </si>
  <si>
    <t>MINISTERO DELL'ISTRUZIONE UNIVERSITÀ E RICERCA</t>
  </si>
  <si>
    <t>PARCO NAZIONALE DELL'ALTA MURGIA</t>
  </si>
  <si>
    <t>POSTE ITALIANE S.P.A.</t>
  </si>
  <si>
    <t>PRESIDENZA DEL CONSIGLIO DEI MINISTRI</t>
  </si>
  <si>
    <t>REGIONE ABRUZZO</t>
  </si>
  <si>
    <t>REGIONE AUTONOMA DELLA SARDEGNA</t>
  </si>
  <si>
    <t>REGIONE AUTONOMA DELLA SICILIA</t>
  </si>
  <si>
    <t>REGIONE CALABRIA</t>
  </si>
  <si>
    <t>REGIONE CAMPANIA</t>
  </si>
  <si>
    <t>REGIONE EMILIA ROMAGNA</t>
  </si>
  <si>
    <t>REGIONE LAZIO</t>
  </si>
  <si>
    <t>REGIONE LIGURIA</t>
  </si>
  <si>
    <t>REGIONE LOMBARDIA</t>
  </si>
  <si>
    <t>REGIONE PUGLIA</t>
  </si>
  <si>
    <t>REGIONE UMBRIA</t>
  </si>
  <si>
    <t>REGIONE VENETO</t>
  </si>
  <si>
    <t>SOCIETÀ ENERGETICA LUCANA S.P.A.</t>
  </si>
  <si>
    <t>SVILUPPO BASILICATA</t>
  </si>
  <si>
    <t>SVILUPPO VULTURE ALTO BRADANO SOCIETA' CONSORTILE A R. L.</t>
  </si>
  <si>
    <t>TERNA RETE ITALIA</t>
  </si>
  <si>
    <t>TERNA S.P.A</t>
  </si>
  <si>
    <t>TRAINERS ASSOCIATION ONLUS - POTENZA</t>
  </si>
  <si>
    <t>TRENITALIA S.P.A.</t>
  </si>
  <si>
    <t>UNIONE DEI COMUNI ALTO BRADANO</t>
  </si>
  <si>
    <t>UNIONE ITALIANA DELLE CAMERE DI COMMERCIO, INDUSTRIA, ARTIGIANATO E AGRICOLTURA - UNIONCAMERE</t>
  </si>
  <si>
    <t>UNIVERSITÀ COMMERCIALE LUIGI BOCCONI</t>
  </si>
  <si>
    <t>UNIVERSITA' DEGLI STUDI "LA SAPIENZA"</t>
  </si>
  <si>
    <t>UNIVERSITA' DEGLI STUDI DELLA CALABRIA</t>
  </si>
  <si>
    <t>UNIVERSITA' DEGLI STUDI DI FIRENZE</t>
  </si>
  <si>
    <t>UNIVERSITA' DEGLI STUDI DI VERONA</t>
  </si>
  <si>
    <t>UNIVERSITA' DEGLI STUDI G. D'ANNUNZIO</t>
  </si>
  <si>
    <t>VOLTALACARTA</t>
  </si>
  <si>
    <t>YOUTH EUROPE SERVICE - POTENZA</t>
  </si>
  <si>
    <t>numero CUP</t>
  </si>
  <si>
    <t>Costo</t>
  </si>
  <si>
    <t>Finanziamenti</t>
  </si>
  <si>
    <t>AZIENDA SANITARIA MATERA</t>
  </si>
  <si>
    <t>MINISTERO DEL LAVORO E DELLE POLITICHE SOCIALI</t>
  </si>
  <si>
    <t>COMUNE DI MATERA - MT -</t>
  </si>
  <si>
    <t>INVITALIA</t>
  </si>
  <si>
    <t>COMUNE DI SCANZANO JONICO - MATERA -</t>
  </si>
  <si>
    <t>ATER MATERA</t>
  </si>
  <si>
    <t>COMUNE DI NOVA SIRI - MATERA -</t>
  </si>
  <si>
    <t>ALTRI 409 ENTI</t>
  </si>
  <si>
    <t>TOTALE</t>
  </si>
  <si>
    <t>COMUNE DI POLICORO - MT -</t>
  </si>
  <si>
    <t>AGENZIA PER LE EROGAZIONI IN AGRICOLTURA - AGEA</t>
  </si>
  <si>
    <t>INFRATEL ITALIA SPA</t>
  </si>
  <si>
    <t>MINISTERO DEL LAVORO, DELLA SALUTE E DELLE POLITICHE SOCIALI</t>
  </si>
  <si>
    <t>COMUNE DI MONTALBANO JONICO - MATERA -</t>
  </si>
  <si>
    <t>COMUNE DI CRACO - MATERA -</t>
  </si>
  <si>
    <t>COMUNE DI TRICARICO - MATERA -</t>
  </si>
  <si>
    <t>SOCIETA' GESTIONE IMPIANTI NUCLEARI - SO.G.I.N. SPA</t>
  </si>
  <si>
    <t>COMUNE DI PISTICCI - MATERA -</t>
  </si>
  <si>
    <t>DIPARTIMENTO PER L'INNOVAZIONE E LE TECNOLOGIE</t>
  </si>
  <si>
    <t>COMUNE DI GORGOGLIONE - MATERA -</t>
  </si>
  <si>
    <t>COMUNE DI ROTONDELLA - MATERA -</t>
  </si>
  <si>
    <t>COMUNE DI GROTTOLE - MATERA -</t>
  </si>
  <si>
    <t>AGENZIA PER L'ITALIA DIGITALE</t>
  </si>
  <si>
    <t>COMUNE DI MIGLIONICO - MT -</t>
  </si>
  <si>
    <t>COMUNE DI CALCIANO - MATERA -</t>
  </si>
  <si>
    <t>COMUNE DI BERNALDA - MT -</t>
  </si>
  <si>
    <t>CONSORZIO BONIFICA BRADANO E METAPONTO - MATERA</t>
  </si>
  <si>
    <t>CONSORZIO PER LO SVILUPPO INDUSTRIALE DELLA PROVINCIA DI MATERA</t>
  </si>
  <si>
    <t>COMUNITA' MONTANA COLLINA MATERANA</t>
  </si>
  <si>
    <t>COMUNE DI MONTESCAGLIOSO - MATERA -</t>
  </si>
  <si>
    <t>COMUNITA' MONTANA BASSO SINNI</t>
  </si>
  <si>
    <t>ISTITUTO COMPRENSIVO ISABELLA MORRA - MATERA (COD.MECC. MTIC83400D 2016-2017)</t>
  </si>
  <si>
    <t>COMUNE DI CIRIGLIANO - MATERA -</t>
  </si>
  <si>
    <t>COMUNE DI IRSINA - MT -</t>
  </si>
  <si>
    <t>COMUNE DI STIGLIANO - MATERA -</t>
  </si>
  <si>
    <t>CONSORZIO PER L'AREA DI RICERCA SCIENTIFICA E TECNOLOGICA DI TRIESTE</t>
  </si>
  <si>
    <t>AZIENDA SANITARIA U.S.L. N. 5 - MONTALBANO JONICO</t>
  </si>
  <si>
    <t>COMUNITA' MONTANA MEDIO BASENTO</t>
  </si>
  <si>
    <t>COMUNE DI FERRANDINA - MATERA -</t>
  </si>
  <si>
    <t>COMUNE DI COLOBRARO - MATERA -</t>
  </si>
  <si>
    <t>COMUNE DI GRASSANO - MATERA -</t>
  </si>
  <si>
    <t>COMUNE DI POMARICO - MATERA -</t>
  </si>
  <si>
    <t>COMUNE DI SALANDRA - MATERA -</t>
  </si>
  <si>
    <t>COMUNE DI ACCETTURA - MATERA -</t>
  </si>
  <si>
    <t>FONDAZIONE MATERA-BASILICATA 2019</t>
  </si>
  <si>
    <t>COMUNE DI SAN MAURO FORTE - MATERA -</t>
  </si>
  <si>
    <t>COMUNE DI ALIANO - MATERA -</t>
  </si>
  <si>
    <t>APEA (AGENZIA PROVINCIALE PER L'ENERGIA E L'AMBIENTE)</t>
  </si>
  <si>
    <t>COMUNE DI OLIVETO LUCANO - MATERA -</t>
  </si>
  <si>
    <t>ISTITUTO SUPERIORE ISABELLA MORRA - MATERA (COD.MECC.MTIS009001 2012-2013)</t>
  </si>
  <si>
    <t>COMUNE DI GARAGUSO - MATERA -</t>
  </si>
  <si>
    <t>COMUNE DI SAN GIORGIO LUCANO - MATERA -</t>
  </si>
  <si>
    <t>MONOARCIDIOCESI MATERA IRSINA</t>
  </si>
  <si>
    <t>ENTE PARCO ARCHEOLOGICO STORICO NATURALE DELLE CHIESE RUPESTRI DEL MATERANO</t>
  </si>
  <si>
    <t>ITALIA LAVORO SPA</t>
  </si>
  <si>
    <t>GAL LE MACINE S.C.A.R.L. - ACCETTURA</t>
  </si>
  <si>
    <t>ISTITUTO SUPERIORE PER LA CONSERVAZIONE ED IL RESTAURO</t>
  </si>
  <si>
    <t>UNIONCAMERE BASILICATA</t>
  </si>
  <si>
    <t>FORMEZPA , CENTRO SERVIZI , ASSISTENZA , STUDI E FORMAZIONE PER L' AMMODERNAMENTO DELLA P.A:</t>
  </si>
  <si>
    <t>ISTITUTO PER STUDI, RICERCHE E INFORMAZIONI SUL MERCATO AGRICOLO - ISMEA</t>
  </si>
  <si>
    <t>AZIENDA SANITARIA LOCALE U.S.L. N. 4 MATERA</t>
  </si>
  <si>
    <t>REGIONE TOSCANA</t>
  </si>
  <si>
    <t>FONDAZIONE LUCANA FILM COMMISSION</t>
  </si>
  <si>
    <t>ISTITUTO SUPERIORE GIUSTINO FORTUNATO - PISTICCI (COD.MECC. MTIS011001 2015-2016)</t>
  </si>
  <si>
    <t>FONDAZIONE ZÉTEMA</t>
  </si>
  <si>
    <t>ASSOCIAZIONE NAZIONALE COMUNI ITALIANI - ANCI</t>
  </si>
  <si>
    <t>ISTITUTO COMPRENSIVO I.C. ROCCO MONTANO - STIGLIANO (COD.MECC.MTIC81100R 2012-2013)</t>
  </si>
  <si>
    <t>SECONDA UNIVERSITÀ DEGLI STUDI DI NAPOLI</t>
  </si>
  <si>
    <t>IST TECNICO COMMERCIALE I.T.C. R. VALTURIO - RIMINI (COD.MECC.RNTD01000T 2012-2013)</t>
  </si>
  <si>
    <t>CONSORZIO DI BONIFICA INTEGRALE DEI BACINI DELLO JONIO COSENTINO</t>
  </si>
  <si>
    <t>ISTITUTO DI ISTRUZIONE SUPERIORE "DUNI-LEVI" - MATERA (COD.MECC. MTSL01300L 2015-2016)</t>
  </si>
  <si>
    <t>ISTITUTO STATALE DI ISTRUZIONE SUPERIORE PITAGORA - MONTALBANO JONICO (COD.MECC. MTIS00100A 2012-2013)</t>
  </si>
  <si>
    <t>ISTITUTO SUPERIORE DI SANITA' - ISS</t>
  </si>
  <si>
    <t>STUDIARE SVILUPPO SRL</t>
  </si>
  <si>
    <t>MINISTERO DELL'AMBIENTE E DELLA TUTELA DEL TERRITORIO E DEL MARE</t>
  </si>
  <si>
    <t>CONSERVATORIO DI MUSICA DI STATO "E. R. DUNI" - MATERA (COD.MECC. MTST01000R)</t>
  </si>
  <si>
    <t>UNIONE REGIONALE DELLE CCIAA DEL VENETO</t>
  </si>
  <si>
    <t>ITALIAN EXECUTIVES ALLIANCE</t>
  </si>
  <si>
    <t>POLITECNICO DI TORINO</t>
  </si>
  <si>
    <t>CAMERA DI COMMERCIO INDUSTRIA ARTIGIANATO E AGRICOLTURA DI LA SPEZIA</t>
  </si>
  <si>
    <t>ASSOCIAZIONE TOLBÀ MEDICI VOLONTARI PER LAVORATORI STRANIERI - MATERA</t>
  </si>
  <si>
    <t>ISTITUTO SUPERIORE I.I.S. G.B. PENTASUGLIA - MATERA (COD.MECC.MTIS01200R 2012-2013)</t>
  </si>
  <si>
    <t>CIRCOLO NAUTICO LUCANO - POLICORO</t>
  </si>
  <si>
    <t>ISTITUTO MAGISTRALE T.STIGLIANI - MATERA (COD.MECC.MTPM01000G 2012-2013)</t>
  </si>
  <si>
    <t>LA SPEZIA EUROINFORMAZIONE PROMOZIONE E SVILUPPO</t>
  </si>
  <si>
    <t>ORDINE AVVOCATI MATERA</t>
  </si>
  <si>
    <t>UNIVERSITA' DEGLI STUDI "TOR VERGATA"</t>
  </si>
  <si>
    <t>ISTITUTO COMPRENSIVO STATALE MIGLIONICO - MIGLIONICO (COD.MECC. MTIC83300N 2015-2016)</t>
  </si>
  <si>
    <t>COOPERATIVA SOCIALE EUREKA - MARTINA FRANCA</t>
  </si>
  <si>
    <t>ISTITUTO COMPRENSIVO I.C. P. PIO DA PIETRALCINA - PISTICCI (COD.MECC. MTIC810001 2015-2016)</t>
  </si>
  <si>
    <t>AMMINISTRAZIONE PROVINCIALE DI CAGLIARI</t>
  </si>
  <si>
    <t>ISTITUTO COMPRENSIVO "PADRE MINOZZI" - MATERA (COD.MECC. MTIC82400V 2012-2013)</t>
  </si>
  <si>
    <t>ISTITUTO COMPRENSIVO I.C. F. D'ONOFRIO - FERRANDINA (COD.MECC.MTIC81800G 2012-2013)</t>
  </si>
  <si>
    <t>LICEO SCIENTIFICO ENRICO FERMI - POLICORO (COD.MECC. MTPS020005 2014-2015)</t>
  </si>
  <si>
    <t>ISTITUTO COMPRENSIVO EX SM "TORRACA" - MATERA (COD.MECC. MTIC82500P 2015-2016)</t>
  </si>
  <si>
    <t>ISTITUTO COMPRENSIVO EX S.M. G. PASCOLI - MATERA (COD.MECC. MTIC82700A 2014-2015)</t>
  </si>
  <si>
    <t>ISTITUTO DI ISTRUZIONE SUPERIORE MONS. ANTONIO BELLO - MOLFETTA (COD.MECC. BAIS041006 2012-2013)</t>
  </si>
  <si>
    <t>ISTITUTO COMPRENSIVO I.C. PITAGORA - BERNALDA (COD.MECC. MTIC835009 2015-2016)</t>
  </si>
  <si>
    <t>CAMERA DI COMMERCIO INDUSTRIA ARTIGIANATO E AGRICOLTURA DI TERAMO</t>
  </si>
  <si>
    <t>ISTITUTO SUPERIORE FELICE ALDERISIO - STIGLIANO (COD.MECC. MTIS002006 2015-2016)</t>
  </si>
  <si>
    <t>ISTITUTO TECNICO COMMERCIALE LOPERFIDO  OLIVETTI - MATERA (COD.MECC. MTTD06000B 2012-2013)</t>
  </si>
  <si>
    <t>ISTITUTO COMPRENSIVO STATALE "L. MILANI" - POLICORO (COD.MECC. MTIC831002 2014-2015)</t>
  </si>
  <si>
    <t>UNIVERSITÀ DEGLI STUDI DI BARI</t>
  </si>
  <si>
    <t>CENTRO PROVINCIALE PER L'ISTRUZIONE DEGLI ADULTI CPIA MATERA PRESSO ISTITUTO TECNICO OLIVETTI DI MATERA - MATERA (COD.MECC. MTMM107003 2015-2016)</t>
  </si>
  <si>
    <t>POLITECNICO DI MILANO</t>
  </si>
  <si>
    <t>ISTITUTO COMPRENSIVO DON L. PALAZZO-SALINARI - MONTESCAGLIOSO (COD.MECC. MTIC823003 2015-2016)</t>
  </si>
  <si>
    <t>ISTITUTO COMPRENSIVO "EX V CIRCOLO" - MATERA (COD.MECC. MTIC82600E 2015-2016)</t>
  </si>
  <si>
    <t>ISTITUTO COMPRENSIVO A. ILVENTO - GRASSANO (COD.MECC. MTIC808001 2015-2016)</t>
  </si>
  <si>
    <t>ISTITUTO COMPRENSIVO STATALE - IRSINA (COD.MECC.MTIC80900R 2015-2016)</t>
  </si>
  <si>
    <t>ISTITUTO COMPRENSIVO STATALE "L. SETTEMBRINI" - NOVA SIRI (COD.MECC. MTIC81700Q 2015-2016)</t>
  </si>
  <si>
    <t>ISTITUTO SUPERIORE CARLO LEVI - TRICARICO (COD.MECC.MTIS00400T 2012-2013)</t>
  </si>
  <si>
    <t>ISTITUTO COMPRENSIVO N. 6 - MATERA (COD.MECC. MTIC829002 2015-2016)</t>
  </si>
  <si>
    <t>UNIVERSITÀ DEGLI STUDI DI NAPOLI FEDERICO II</t>
  </si>
  <si>
    <t>ISTITUTO COMPRENSIVO N. 4 EX 2 CIRCOLO - MATERA (COD.MECC. MTIC828006 2015-2016)</t>
  </si>
  <si>
    <t>CAMERA DI COMMERCIO INDUSTRIA ARTIGIANATO E AGRICOLTURA DI LECCE</t>
  </si>
  <si>
    <t>IST PROF INDUSTRIA E ARTIGIANATO PITAGORA - POLICORO (COD.MECC.MTRI02000A 2012-2013)</t>
  </si>
  <si>
    <t>ISTITUTO D'ISTRUZIONE SUPERIORE A. TURI - MATERA (COD.MECC. MTIS01400C 2015-2016)</t>
  </si>
  <si>
    <t>IST TECNICO COMMERCIALE MANLIO CAPITOLO - TURSI (COD.MECC.MTTD020001 2012-2013)</t>
  </si>
  <si>
    <t>LICEO SCIENTIFICO DANTE ALIGHIERI - MATERA (COD.MECC.MTPS01000E 2012-2013)</t>
  </si>
  <si>
    <t>ISTITUTO COMPRENSIVO QUINTO ORAZIO FLACCO - PISTICCI (COD.MECC. MTIC822007 2012-2013)</t>
  </si>
  <si>
    <t>ISTITUTO COMPRENSIVO STATALE NICOLA FIORENTINO - MONTALBANO JONICO (COD.MECC.  MTIC82000G 2015-2016)</t>
  </si>
  <si>
    <t>ISTITUTO DI ISTRUZIONE SUPERIORE BERNALDA FERRANDINA - BERNALDA (COD.MECC. MTIS016004 2015-2016)</t>
  </si>
  <si>
    <t>ASSOCIAZIONE CULTURALE ALLELAMMIE - PISTICCI</t>
  </si>
  <si>
    <t>CAMERA DI COMMERCIO INDUSTRIA ARTIGIANATO E AGRICOLTURA DI MANTOVA</t>
  </si>
  <si>
    <t>LEGA ITALIANA PER LA LOTTA CONTRO I TUMORI</t>
  </si>
  <si>
    <t>ISTITUTO COMPRENSIVO N.2 GIOVANNI PAOLO II - POLICORO (COD.MECC. MTIC83200T 2015-2016)</t>
  </si>
  <si>
    <t>ISTITUTO COMPRENSIVO STATALE F. DE ANDRE - SCANZANO JONICO (COD.MECC. MTIC81900B 2015-2016)</t>
  </si>
  <si>
    <t>ISTITUTO SUPERIORE I.S.-ITN.DUCA DEGLI ABRUZZI-IPIAM NAPOLI - NAPOLI (COD.MECC.NAIS00300L 2012-2013)</t>
  </si>
  <si>
    <t>AZIENDA MANIFESTAZIONI FIERISTICHE E FORMAZIONE IMPRENDITORIALE LA SPEZIA</t>
  </si>
  <si>
    <t>ISTITUTO SUPERIORE PIETRADEFUSI - PIETRADEFUSI (COD.MECC. AVIS001006 2014-2015)</t>
  </si>
  <si>
    <t>CAMERA DI COMMERCIO INDUSTRIA ARTIGIANATO E AGRICOLTURA DI BARI</t>
  </si>
  <si>
    <t>ISTITUTO NAZIONALE PER LA PROMOZIONE DELLA SALUTE DELLE POPOLAZIONI MIGRANTI E IL CONTRASTO DELLE MALATTIE DELLA POVERTÀ</t>
  </si>
  <si>
    <t>ISTITUTO COMPRENSIVO VIA MARCONI - BERNALDA (COD.MECC. MTIC830006 2013-2014)</t>
  </si>
  <si>
    <t>REGIONE PIEMONTE</t>
  </si>
  <si>
    <t>Totale complessivo</t>
  </si>
  <si>
    <t>PROGETTI CHE INTERESSANO IL TERRITORIO DELLA PROVINCIA DI POTENZA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</si>
</sst>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_-* #,##0.000_-;\-* #,##0.000_-;_-* &quot;-&quot;??_-;_-@_-"/>
    <numFmt numFmtId="166" formatCode="_-* #,##0.0_-;\-* #,##0.0_-;_-* &quot;-&quot;??_-;_-@_-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5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5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5" xfId="0" applyBorder="1"/>
    <xf numFmtId="0" fontId="0" fillId="0" borderId="6" xfId="0" applyBorder="1"/>
    <xf numFmtId="0" fontId="6" fillId="0" borderId="15" xfId="0" applyFont="1" applyBorder="1"/>
    <xf numFmtId="164" fontId="0" fillId="0" borderId="17" xfId="1" applyNumberFormat="1" applyFont="1" applyBorder="1"/>
    <xf numFmtId="43" fontId="7" fillId="0" borderId="18" xfId="1" applyFont="1" applyBorder="1"/>
    <xf numFmtId="164" fontId="0" fillId="2" borderId="19" xfId="1" applyNumberFormat="1" applyFont="1" applyFill="1" applyBorder="1"/>
    <xf numFmtId="164" fontId="0" fillId="2" borderId="20" xfId="1" applyNumberFormat="1" applyFont="1" applyFill="1" applyBorder="1"/>
    <xf numFmtId="164" fontId="0" fillId="2" borderId="21" xfId="1" applyNumberFormat="1" applyFont="1" applyFill="1" applyBorder="1"/>
    <xf numFmtId="164" fontId="0" fillId="2" borderId="6" xfId="1" applyNumberFormat="1" applyFont="1" applyFill="1" applyBorder="1"/>
    <xf numFmtId="164" fontId="0" fillId="2" borderId="22" xfId="1" applyNumberFormat="1" applyFont="1" applyFill="1" applyBorder="1"/>
    <xf numFmtId="164" fontId="0" fillId="2" borderId="23" xfId="1" applyNumberFormat="1" applyFont="1" applyFill="1" applyBorder="1"/>
    <xf numFmtId="0" fontId="0" fillId="0" borderId="15" xfId="0" applyNumberFormat="1" applyBorder="1"/>
    <xf numFmtId="0" fontId="0" fillId="0" borderId="6" xfId="0" applyNumberFormat="1" applyBorder="1"/>
    <xf numFmtId="0" fontId="6" fillId="0" borderId="25" xfId="0" applyFont="1" applyBorder="1"/>
    <xf numFmtId="164" fontId="0" fillId="0" borderId="24" xfId="1" applyNumberFormat="1" applyFont="1" applyBorder="1"/>
    <xf numFmtId="43" fontId="7" fillId="0" borderId="26" xfId="1" applyFont="1" applyBorder="1"/>
    <xf numFmtId="164" fontId="0" fillId="2" borderId="12" xfId="1" applyNumberFormat="1" applyFont="1" applyFill="1" applyBorder="1"/>
    <xf numFmtId="164" fontId="0" fillId="2" borderId="0" xfId="1" applyNumberFormat="1" applyFont="1" applyFill="1" applyBorder="1"/>
    <xf numFmtId="164" fontId="0" fillId="2" borderId="13" xfId="1" applyNumberFormat="1" applyFont="1" applyFill="1" applyBorder="1"/>
    <xf numFmtId="164" fontId="0" fillId="2" borderId="14" xfId="1" applyNumberFormat="1" applyFont="1" applyFill="1" applyBorder="1"/>
    <xf numFmtId="0" fontId="0" fillId="0" borderId="25" xfId="0" applyNumberFormat="1" applyBorder="1"/>
    <xf numFmtId="0" fontId="0" fillId="0" borderId="0" xfId="0" applyNumberFormat="1"/>
    <xf numFmtId="164" fontId="0" fillId="0" borderId="28" xfId="1" applyNumberFormat="1" applyFont="1" applyBorder="1"/>
    <xf numFmtId="43" fontId="7" fillId="0" borderId="29" xfId="1" applyFont="1" applyBorder="1"/>
    <xf numFmtId="164" fontId="0" fillId="2" borderId="30" xfId="1" applyNumberFormat="1" applyFont="1" applyFill="1" applyBorder="1"/>
    <xf numFmtId="164" fontId="0" fillId="2" borderId="31" xfId="1" applyNumberFormat="1" applyFont="1" applyFill="1" applyBorder="1"/>
    <xf numFmtId="164" fontId="0" fillId="2" borderId="32" xfId="1" applyNumberFormat="1" applyFont="1" applyFill="1" applyBorder="1"/>
    <xf numFmtId="164" fontId="0" fillId="0" borderId="12" xfId="1" applyNumberFormat="1" applyFont="1" applyBorder="1"/>
    <xf numFmtId="164" fontId="0" fillId="0" borderId="0" xfId="1" applyNumberFormat="1" applyFont="1" applyBorder="1"/>
    <xf numFmtId="164" fontId="0" fillId="0" borderId="13" xfId="1" applyNumberFormat="1" applyFont="1" applyBorder="1"/>
    <xf numFmtId="164" fontId="0" fillId="0" borderId="6" xfId="1" applyNumberFormat="1" applyFont="1" applyBorder="1"/>
    <xf numFmtId="164" fontId="0" fillId="0" borderId="22" xfId="1" applyNumberFormat="1" applyFont="1" applyBorder="1"/>
    <xf numFmtId="164" fontId="0" fillId="0" borderId="23" xfId="1" applyNumberFormat="1" applyFont="1" applyBorder="1"/>
    <xf numFmtId="164" fontId="0" fillId="0" borderId="14" xfId="1" applyNumberFormat="1" applyFont="1" applyBorder="1"/>
    <xf numFmtId="164" fontId="0" fillId="0" borderId="19" xfId="1" applyNumberFormat="1" applyFont="1" applyBorder="1"/>
    <xf numFmtId="164" fontId="0" fillId="0" borderId="20" xfId="1" applyNumberFormat="1" applyFont="1" applyBorder="1"/>
    <xf numFmtId="164" fontId="0" fillId="0" borderId="21" xfId="1" applyNumberFormat="1" applyFont="1" applyBorder="1"/>
    <xf numFmtId="164" fontId="0" fillId="0" borderId="30" xfId="1" applyNumberFormat="1" applyFont="1" applyBorder="1"/>
    <xf numFmtId="164" fontId="0" fillId="0" borderId="31" xfId="1" applyNumberFormat="1" applyFont="1" applyBorder="1"/>
    <xf numFmtId="164" fontId="0" fillId="0" borderId="32" xfId="1" applyNumberFormat="1" applyFont="1" applyBorder="1"/>
    <xf numFmtId="0" fontId="4" fillId="0" borderId="33" xfId="0" applyFont="1" applyBorder="1"/>
    <xf numFmtId="0" fontId="4" fillId="0" borderId="34" xfId="0" applyFont="1" applyBorder="1"/>
    <xf numFmtId="164" fontId="4" fillId="0" borderId="10" xfId="1" applyNumberFormat="1" applyFont="1" applyBorder="1"/>
    <xf numFmtId="43" fontId="8" fillId="0" borderId="11" xfId="1" applyFont="1" applyBorder="1"/>
    <xf numFmtId="164" fontId="4" fillId="0" borderId="6" xfId="1" applyNumberFormat="1" applyFont="1" applyBorder="1"/>
    <xf numFmtId="164" fontId="4" fillId="0" borderId="22" xfId="1" applyNumberFormat="1" applyFont="1" applyBorder="1"/>
    <xf numFmtId="164" fontId="4" fillId="0" borderId="23" xfId="1" applyNumberFormat="1" applyFont="1" applyBorder="1"/>
    <xf numFmtId="0" fontId="4" fillId="0" borderId="35" xfId="0" applyFont="1" applyBorder="1"/>
    <xf numFmtId="164" fontId="4" fillId="0" borderId="36" xfId="1" applyNumberFormat="1" applyFont="1" applyBorder="1"/>
    <xf numFmtId="0" fontId="4" fillId="0" borderId="37" xfId="0" applyFont="1" applyBorder="1"/>
    <xf numFmtId="0" fontId="4" fillId="0" borderId="38" xfId="0" applyFont="1" applyBorder="1"/>
    <xf numFmtId="164" fontId="4" fillId="0" borderId="39" xfId="1" applyNumberFormat="1" applyFont="1" applyBorder="1"/>
    <xf numFmtId="43" fontId="8" fillId="0" borderId="40" xfId="1" applyFont="1" applyBorder="1"/>
    <xf numFmtId="164" fontId="4" fillId="0" borderId="41" xfId="1" applyNumberFormat="1" applyFont="1" applyBorder="1"/>
    <xf numFmtId="164" fontId="4" fillId="0" borderId="42" xfId="1" applyNumberFormat="1" applyFont="1" applyBorder="1"/>
    <xf numFmtId="164" fontId="4" fillId="0" borderId="43" xfId="1" applyNumberFormat="1" applyFont="1" applyBorder="1"/>
    <xf numFmtId="0" fontId="0" fillId="0" borderId="44" xfId="0" applyNumberFormat="1" applyBorder="1"/>
    <xf numFmtId="0" fontId="0" fillId="0" borderId="45" xfId="0" applyNumberFormat="1" applyBorder="1"/>
    <xf numFmtId="164" fontId="0" fillId="0" borderId="46" xfId="1" applyNumberFormat="1" applyFont="1" applyBorder="1"/>
    <xf numFmtId="164" fontId="4" fillId="0" borderId="46" xfId="1" applyNumberFormat="1" applyFont="1" applyBorder="1"/>
    <xf numFmtId="164" fontId="4" fillId="2" borderId="6" xfId="1" applyNumberFormat="1" applyFont="1" applyFill="1" applyBorder="1"/>
    <xf numFmtId="164" fontId="4" fillId="2" borderId="22" xfId="1" applyNumberFormat="1" applyFont="1" applyFill="1" applyBorder="1"/>
    <xf numFmtId="164" fontId="4" fillId="2" borderId="23" xfId="1" applyNumberFormat="1" applyFont="1" applyFill="1" applyBorder="1"/>
    <xf numFmtId="164" fontId="4" fillId="0" borderId="47" xfId="1" applyNumberFormat="1" applyFont="1" applyBorder="1"/>
    <xf numFmtId="164" fontId="4" fillId="2" borderId="41" xfId="1" applyNumberFormat="1" applyFont="1" applyFill="1" applyBorder="1"/>
    <xf numFmtId="164" fontId="4" fillId="2" borderId="42" xfId="1" applyNumberFormat="1" applyFont="1" applyFill="1" applyBorder="1"/>
    <xf numFmtId="164" fontId="4" fillId="2" borderId="48" xfId="1" applyNumberFormat="1" applyFont="1" applyFill="1" applyBorder="1"/>
    <xf numFmtId="0" fontId="4" fillId="0" borderId="8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165" fontId="10" fillId="0" borderId="26" xfId="1" applyNumberFormat="1" applyFont="1" applyBorder="1"/>
    <xf numFmtId="164" fontId="0" fillId="2" borderId="53" xfId="1" applyNumberFormat="1" applyFont="1" applyFill="1" applyBorder="1"/>
    <xf numFmtId="164" fontId="0" fillId="2" borderId="52" xfId="1" applyNumberFormat="1" applyFont="1" applyFill="1" applyBorder="1"/>
    <xf numFmtId="164" fontId="0" fillId="2" borderId="26" xfId="1" applyNumberFormat="1" applyFont="1" applyFill="1" applyBorder="1"/>
    <xf numFmtId="164" fontId="0" fillId="0" borderId="33" xfId="1" applyNumberFormat="1" applyFont="1" applyBorder="1"/>
    <xf numFmtId="165" fontId="10" fillId="0" borderId="54" xfId="1" applyNumberFormat="1" applyFont="1" applyBorder="1"/>
    <xf numFmtId="164" fontId="0" fillId="2" borderId="55" xfId="1" applyNumberFormat="1" applyFont="1" applyFill="1" applyBorder="1"/>
    <xf numFmtId="164" fontId="0" fillId="0" borderId="53" xfId="1" applyNumberFormat="1" applyFont="1" applyBorder="1"/>
    <xf numFmtId="165" fontId="10" fillId="0" borderId="14" xfId="1" applyNumberFormat="1" applyFont="1" applyBorder="1"/>
    <xf numFmtId="165" fontId="10" fillId="0" borderId="56" xfId="1" applyNumberFormat="1" applyFont="1" applyBorder="1"/>
    <xf numFmtId="164" fontId="0" fillId="2" borderId="57" xfId="1" applyNumberFormat="1" applyFont="1" applyFill="1" applyBorder="1"/>
    <xf numFmtId="164" fontId="0" fillId="0" borderId="16" xfId="1" applyNumberFormat="1" applyFont="1" applyBorder="1"/>
    <xf numFmtId="164" fontId="0" fillId="0" borderId="52" xfId="1" applyNumberFormat="1" applyFont="1" applyBorder="1"/>
    <xf numFmtId="164" fontId="0" fillId="0" borderId="26" xfId="1" applyNumberFormat="1" applyFont="1" applyBorder="1"/>
    <xf numFmtId="164" fontId="0" fillId="0" borderId="55" xfId="1" applyNumberFormat="1" applyFont="1" applyBorder="1"/>
    <xf numFmtId="164" fontId="0" fillId="0" borderId="57" xfId="1" applyNumberFormat="1" applyFont="1" applyBorder="1"/>
    <xf numFmtId="164" fontId="4" fillId="0" borderId="33" xfId="1" applyNumberFormat="1" applyFont="1" applyBorder="1"/>
    <xf numFmtId="165" fontId="9" fillId="0" borderId="11" xfId="1" applyNumberFormat="1" applyFont="1" applyBorder="1"/>
    <xf numFmtId="164" fontId="4" fillId="0" borderId="51" xfId="1" applyNumberFormat="1" applyFont="1" applyBorder="1"/>
    <xf numFmtId="164" fontId="4" fillId="0" borderId="52" xfId="1" applyNumberFormat="1" applyFont="1" applyBorder="1"/>
    <xf numFmtId="0" fontId="4" fillId="0" borderId="58" xfId="0" applyFont="1" applyBorder="1"/>
    <xf numFmtId="164" fontId="4" fillId="0" borderId="58" xfId="1" applyNumberFormat="1" applyFont="1" applyBorder="1"/>
    <xf numFmtId="165" fontId="9" fillId="0" borderId="40" xfId="1" applyNumberFormat="1" applyFont="1" applyBorder="1"/>
    <xf numFmtId="164" fontId="4" fillId="0" borderId="59" xfId="1" applyNumberFormat="1" applyFont="1" applyBorder="1"/>
    <xf numFmtId="164" fontId="4" fillId="0" borderId="60" xfId="1" applyNumberFormat="1" applyFont="1" applyBorder="1"/>
    <xf numFmtId="0" fontId="3" fillId="0" borderId="33" xfId="0" applyFont="1" applyBorder="1" applyAlignment="1">
      <alignment horizontal="center"/>
    </xf>
    <xf numFmtId="164" fontId="0" fillId="2" borderId="33" xfId="1" applyNumberFormat="1" applyFont="1" applyFill="1" applyBorder="1"/>
    <xf numFmtId="164" fontId="0" fillId="0" borderId="0" xfId="2" applyNumberFormat="1" applyFont="1"/>
    <xf numFmtId="164" fontId="4" fillId="0" borderId="10" xfId="2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6" fillId="0" borderId="50" xfId="0" applyFont="1" applyBorder="1"/>
    <xf numFmtId="164" fontId="0" fillId="0" borderId="53" xfId="2" applyNumberFormat="1" applyFont="1" applyBorder="1"/>
    <xf numFmtId="43" fontId="7" fillId="0" borderId="54" xfId="0" applyNumberFormat="1" applyFont="1" applyBorder="1"/>
    <xf numFmtId="0" fontId="6" fillId="0" borderId="6" xfId="0" applyFont="1" applyBorder="1"/>
    <xf numFmtId="164" fontId="0" fillId="0" borderId="16" xfId="2" applyNumberFormat="1" applyFont="1" applyBorder="1"/>
    <xf numFmtId="0" fontId="6" fillId="0" borderId="26" xfId="0" applyFont="1" applyBorder="1"/>
    <xf numFmtId="43" fontId="7" fillId="0" borderId="14" xfId="0" applyNumberFormat="1" applyFont="1" applyBorder="1"/>
    <xf numFmtId="0" fontId="6" fillId="0" borderId="0" xfId="0" applyFont="1" applyBorder="1"/>
    <xf numFmtId="164" fontId="0" fillId="0" borderId="24" xfId="2" applyNumberFormat="1" applyFont="1" applyBorder="1"/>
    <xf numFmtId="43" fontId="7" fillId="0" borderId="56" xfId="0" applyNumberFormat="1" applyFont="1" applyBorder="1"/>
    <xf numFmtId="0" fontId="6" fillId="0" borderId="18" xfId="0" applyFont="1" applyBorder="1"/>
    <xf numFmtId="0" fontId="6" fillId="0" borderId="29" xfId="0" applyFont="1" applyBorder="1"/>
    <xf numFmtId="0" fontId="6" fillId="0" borderId="52" xfId="0" applyFont="1" applyBorder="1"/>
    <xf numFmtId="164" fontId="0" fillId="2" borderId="24" xfId="2" applyNumberFormat="1" applyFont="1" applyFill="1" applyBorder="1"/>
    <xf numFmtId="164" fontId="0" fillId="2" borderId="0" xfId="0" applyNumberFormat="1" applyFill="1"/>
    <xf numFmtId="164" fontId="0" fillId="0" borderId="19" xfId="2" applyNumberFormat="1" applyFont="1" applyBorder="1"/>
    <xf numFmtId="164" fontId="0" fillId="0" borderId="12" xfId="2" applyNumberFormat="1" applyFont="1" applyBorder="1"/>
    <xf numFmtId="164" fontId="0" fillId="0" borderId="30" xfId="2" applyNumberFormat="1" applyFont="1" applyBorder="1"/>
    <xf numFmtId="0" fontId="4" fillId="0" borderId="51" xfId="0" applyFont="1" applyBorder="1"/>
    <xf numFmtId="0" fontId="4" fillId="0" borderId="64" xfId="0" applyFont="1" applyBorder="1"/>
    <xf numFmtId="164" fontId="4" fillId="0" borderId="10" xfId="2" applyNumberFormat="1" applyFont="1" applyBorder="1"/>
    <xf numFmtId="43" fontId="7" fillId="0" borderId="11" xfId="0" applyNumberFormat="1" applyFont="1" applyBorder="1"/>
    <xf numFmtId="0" fontId="6" fillId="0" borderId="43" xfId="0" applyFont="1" applyBorder="1"/>
    <xf numFmtId="164" fontId="0" fillId="0" borderId="65" xfId="2" applyNumberFormat="1" applyFont="1" applyBorder="1"/>
    <xf numFmtId="43" fontId="7" fillId="0" borderId="66" xfId="0" applyNumberFormat="1" applyFont="1" applyBorder="1"/>
    <xf numFmtId="0" fontId="4" fillId="0" borderId="67" xfId="0" applyFont="1" applyBorder="1"/>
    <xf numFmtId="164" fontId="4" fillId="0" borderId="39" xfId="2" applyNumberFormat="1" applyFont="1" applyBorder="1"/>
    <xf numFmtId="43" fontId="7" fillId="0" borderId="40" xfId="0" applyNumberFormat="1" applyFont="1" applyBorder="1"/>
    <xf numFmtId="164" fontId="0" fillId="0" borderId="0" xfId="0" applyNumberFormat="1"/>
    <xf numFmtId="164" fontId="0" fillId="0" borderId="0" xfId="2" applyNumberFormat="1" applyFont="1" applyBorder="1"/>
    <xf numFmtId="0" fontId="0" fillId="0" borderId="25" xfId="0" applyBorder="1"/>
    <xf numFmtId="164" fontId="0" fillId="0" borderId="68" xfId="2" applyNumberFormat="1" applyFont="1" applyBorder="1"/>
    <xf numFmtId="0" fontId="0" fillId="0" borderId="69" xfId="0" applyBorder="1"/>
    <xf numFmtId="164" fontId="0" fillId="0" borderId="70" xfId="2" applyNumberFormat="1" applyFont="1" applyBorder="1"/>
    <xf numFmtId="0" fontId="0" fillId="0" borderId="34" xfId="0" applyBorder="1"/>
    <xf numFmtId="0" fontId="0" fillId="0" borderId="71" xfId="0" applyBorder="1"/>
    <xf numFmtId="164" fontId="0" fillId="0" borderId="72" xfId="2" applyNumberFormat="1" applyFont="1" applyBorder="1"/>
    <xf numFmtId="0" fontId="0" fillId="0" borderId="8" xfId="0" applyBorder="1"/>
    <xf numFmtId="0" fontId="4" fillId="0" borderId="73" xfId="0" applyFont="1" applyBorder="1"/>
    <xf numFmtId="0" fontId="3" fillId="0" borderId="5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2" borderId="75" xfId="0" applyFill="1" applyBorder="1"/>
    <xf numFmtId="164" fontId="0" fillId="2" borderId="53" xfId="0" applyNumberFormat="1" applyFill="1" applyBorder="1"/>
    <xf numFmtId="166" fontId="7" fillId="2" borderId="14" xfId="0" applyNumberFormat="1" applyFont="1" applyFill="1" applyBorder="1"/>
    <xf numFmtId="164" fontId="0" fillId="2" borderId="13" xfId="0" applyNumberFormat="1" applyFill="1" applyBorder="1"/>
    <xf numFmtId="166" fontId="7" fillId="2" borderId="26" xfId="0" applyNumberFormat="1" applyFont="1" applyFill="1" applyBorder="1"/>
    <xf numFmtId="164" fontId="0" fillId="0" borderId="24" xfId="0" applyNumberFormat="1" applyBorder="1"/>
    <xf numFmtId="166" fontId="7" fillId="0" borderId="26" xfId="0" applyNumberFormat="1" applyFont="1" applyBorder="1"/>
    <xf numFmtId="0" fontId="0" fillId="2" borderId="76" xfId="0" applyFill="1" applyBorder="1"/>
    <xf numFmtId="0" fontId="0" fillId="3" borderId="76" xfId="0" applyFill="1" applyBorder="1"/>
    <xf numFmtId="164" fontId="0" fillId="3" borderId="53" xfId="0" applyNumberFormat="1" applyFill="1" applyBorder="1"/>
    <xf numFmtId="166" fontId="7" fillId="3" borderId="14" xfId="0" applyNumberFormat="1" applyFont="1" applyFill="1" applyBorder="1"/>
    <xf numFmtId="164" fontId="0" fillId="3" borderId="13" xfId="0" applyNumberFormat="1" applyFill="1" applyBorder="1"/>
    <xf numFmtId="166" fontId="7" fillId="3" borderId="26" xfId="0" applyNumberFormat="1" applyFont="1" applyFill="1" applyBorder="1"/>
    <xf numFmtId="164" fontId="0" fillId="0" borderId="24" xfId="0" applyNumberFormat="1" applyFill="1" applyBorder="1"/>
    <xf numFmtId="166" fontId="7" fillId="0" borderId="26" xfId="0" applyNumberFormat="1" applyFont="1" applyFill="1" applyBorder="1"/>
    <xf numFmtId="0" fontId="0" fillId="2" borderId="0" xfId="0" applyFill="1"/>
    <xf numFmtId="0" fontId="0" fillId="0" borderId="76" xfId="0" applyBorder="1"/>
    <xf numFmtId="164" fontId="0" fillId="0" borderId="53" xfId="0" applyNumberFormat="1" applyBorder="1"/>
    <xf numFmtId="166" fontId="7" fillId="0" borderId="14" xfId="0" applyNumberFormat="1" applyFont="1" applyBorder="1"/>
    <xf numFmtId="164" fontId="0" fillId="0" borderId="13" xfId="0" applyNumberFormat="1" applyBorder="1"/>
    <xf numFmtId="0" fontId="6" fillId="3" borderId="76" xfId="0" applyFont="1" applyFill="1" applyBorder="1"/>
    <xf numFmtId="0" fontId="6" fillId="0" borderId="76" xfId="0" applyFont="1" applyBorder="1"/>
    <xf numFmtId="164" fontId="0" fillId="0" borderId="12" xfId="0" applyNumberFormat="1" applyBorder="1"/>
    <xf numFmtId="0" fontId="4" fillId="0" borderId="77" xfId="0" applyFont="1" applyBorder="1"/>
    <xf numFmtId="164" fontId="4" fillId="0" borderId="78" xfId="0" applyNumberFormat="1" applyFont="1" applyBorder="1"/>
    <xf numFmtId="166" fontId="8" fillId="0" borderId="79" xfId="0" applyNumberFormat="1" applyFont="1" applyBorder="1"/>
    <xf numFmtId="164" fontId="0" fillId="0" borderId="0" xfId="0" applyNumberFormat="1" applyBorder="1"/>
    <xf numFmtId="164" fontId="0" fillId="0" borderId="25" xfId="0" applyNumberFormat="1" applyBorder="1"/>
    <xf numFmtId="164" fontId="0" fillId="0" borderId="80" xfId="0" applyNumberFormat="1" applyBorder="1"/>
    <xf numFmtId="0" fontId="0" fillId="0" borderId="44" xfId="0" applyBorder="1"/>
    <xf numFmtId="164" fontId="0" fillId="0" borderId="44" xfId="0" applyNumberFormat="1" applyBorder="1"/>
    <xf numFmtId="164" fontId="0" fillId="0" borderId="81" xfId="0" applyNumberFormat="1" applyBorder="1"/>
    <xf numFmtId="164" fontId="0" fillId="0" borderId="82" xfId="0" applyNumberFormat="1" applyBorder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61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62" xfId="0" applyFont="1" applyBorder="1" applyAlignment="1">
      <alignment horizontal="center"/>
    </xf>
    <xf numFmtId="0" fontId="4" fillId="0" borderId="6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50" xfId="0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64" fontId="0" fillId="0" borderId="2" xfId="2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</cellXfs>
  <cellStyles count="3">
    <cellStyle name="Migliaia" xfId="1" builtinId="3"/>
    <cellStyle name="Migliaia 2" xfId="2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MUNE%20DI%20FRANCAVILLA%20IN%20SINN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N2">
            <v>2130113530</v>
          </cell>
          <cell r="O2">
            <v>2130113.5299999998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="90" zoomScaleNormal="90" workbookViewId="0">
      <selection sqref="A1:K1"/>
    </sheetView>
  </sheetViews>
  <sheetFormatPr defaultRowHeight="12.75" x14ac:dyDescent="0.2"/>
  <cols>
    <col min="1" max="1" width="14.140625" customWidth="1"/>
    <col min="2" max="2" width="14" customWidth="1"/>
    <col min="3" max="3" width="16.140625" bestFit="1" customWidth="1"/>
    <col min="4" max="11" width="15" bestFit="1" customWidth="1"/>
    <col min="12" max="15" width="14" customWidth="1"/>
    <col min="16" max="19" width="12.28515625" customWidth="1"/>
    <col min="20" max="20" width="11.28515625" customWidth="1"/>
    <col min="21" max="21" width="16.85546875" customWidth="1"/>
    <col min="22" max="22" width="6" customWidth="1"/>
    <col min="23" max="23" width="8" customWidth="1"/>
    <col min="24" max="25" width="7" customWidth="1"/>
    <col min="26" max="26" width="10" customWidth="1"/>
    <col min="27" max="28" width="8" customWidth="1"/>
    <col min="29" max="30" width="9" customWidth="1"/>
    <col min="31" max="31" width="8" customWidth="1"/>
    <col min="32" max="34" width="9" customWidth="1"/>
    <col min="35" max="35" width="8" customWidth="1"/>
    <col min="36" max="37" width="9" customWidth="1"/>
    <col min="38" max="38" width="10" customWidth="1"/>
    <col min="39" max="39" width="9" customWidth="1"/>
    <col min="40" max="42" width="10" customWidth="1"/>
    <col min="43" max="44" width="11" customWidth="1"/>
    <col min="45" max="98" width="22" customWidth="1"/>
    <col min="99" max="99" width="21.140625" customWidth="1"/>
    <col min="100" max="100" width="20.28515625" customWidth="1"/>
    <col min="101" max="101" width="27.28515625" customWidth="1"/>
  </cols>
  <sheetData>
    <row r="1" spans="1:44" ht="15" x14ac:dyDescent="0.25">
      <c r="A1" s="191" t="s">
        <v>515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44" ht="13.5" thickBot="1" x14ac:dyDescent="0.25"/>
    <row r="3" spans="1:44" ht="13.5" thickBot="1" x14ac:dyDescent="0.25">
      <c r="A3" s="1"/>
      <c r="B3" s="1"/>
      <c r="C3" s="199" t="s">
        <v>0</v>
      </c>
      <c r="D3" s="200"/>
      <c r="E3" s="193" t="s">
        <v>1</v>
      </c>
      <c r="F3" s="194"/>
      <c r="G3" s="194"/>
      <c r="H3" s="194"/>
      <c r="I3" s="194"/>
      <c r="J3" s="194"/>
      <c r="K3" s="195"/>
      <c r="L3" s="2"/>
      <c r="M3" s="2"/>
      <c r="N3" s="2"/>
      <c r="O3" s="2"/>
      <c r="P3" s="2"/>
      <c r="Q3" s="2"/>
      <c r="R3" s="2"/>
      <c r="S3" s="2"/>
      <c r="T3" s="3"/>
    </row>
    <row r="4" spans="1:44" x14ac:dyDescent="0.2">
      <c r="A4" s="4" t="s">
        <v>2</v>
      </c>
      <c r="B4" s="5" t="s">
        <v>3</v>
      </c>
      <c r="C4" s="6" t="s">
        <v>4</v>
      </c>
      <c r="D4" s="7" t="s">
        <v>5</v>
      </c>
      <c r="E4" s="8" t="s">
        <v>6</v>
      </c>
      <c r="F4" s="9" t="s">
        <v>7</v>
      </c>
      <c r="G4" s="10" t="s">
        <v>8</v>
      </c>
      <c r="H4" s="9" t="s">
        <v>9</v>
      </c>
      <c r="I4" s="10" t="s">
        <v>10</v>
      </c>
      <c r="J4" s="9" t="s">
        <v>11</v>
      </c>
      <c r="K4" s="11" t="s">
        <v>12</v>
      </c>
      <c r="V4" s="12" t="s">
        <v>13</v>
      </c>
      <c r="W4" s="13" t="s">
        <v>14</v>
      </c>
      <c r="X4" s="13" t="s">
        <v>15</v>
      </c>
      <c r="Y4" s="13" t="s">
        <v>16</v>
      </c>
      <c r="Z4" s="13" t="s">
        <v>17</v>
      </c>
      <c r="AA4" s="13" t="s">
        <v>18</v>
      </c>
      <c r="AB4" s="13" t="s">
        <v>19</v>
      </c>
      <c r="AC4" s="13" t="s">
        <v>20</v>
      </c>
      <c r="AD4" s="13" t="s">
        <v>21</v>
      </c>
      <c r="AE4" s="13" t="s">
        <v>22</v>
      </c>
      <c r="AF4" s="13" t="s">
        <v>23</v>
      </c>
      <c r="AG4" s="13" t="s">
        <v>24</v>
      </c>
      <c r="AH4" s="13" t="s">
        <v>25</v>
      </c>
      <c r="AI4" s="13" t="s">
        <v>26</v>
      </c>
      <c r="AJ4" s="13" t="s">
        <v>27</v>
      </c>
      <c r="AK4" s="13" t="s">
        <v>28</v>
      </c>
      <c r="AL4" s="13" t="s">
        <v>29</v>
      </c>
      <c r="AM4" s="13" t="s">
        <v>30</v>
      </c>
      <c r="AN4" s="13" t="s">
        <v>31</v>
      </c>
      <c r="AO4" s="13" t="s">
        <v>32</v>
      </c>
      <c r="AP4" s="13" t="s">
        <v>33</v>
      </c>
      <c r="AQ4" s="13" t="s">
        <v>34</v>
      </c>
      <c r="AR4" s="13" t="s">
        <v>35</v>
      </c>
    </row>
    <row r="5" spans="1:44" x14ac:dyDescent="0.2">
      <c r="A5" s="196" t="s">
        <v>36</v>
      </c>
      <c r="B5" s="14" t="s">
        <v>37</v>
      </c>
      <c r="C5" s="15">
        <v>18509</v>
      </c>
      <c r="D5" s="16">
        <f>+C5/C$17*100</f>
        <v>57.497437171880335</v>
      </c>
      <c r="E5" s="17">
        <v>1082</v>
      </c>
      <c r="F5" s="18">
        <v>227</v>
      </c>
      <c r="G5" s="19">
        <v>164</v>
      </c>
      <c r="H5" s="20">
        <v>212</v>
      </c>
      <c r="I5" s="21">
        <v>268</v>
      </c>
      <c r="J5" s="20">
        <v>377</v>
      </c>
      <c r="K5" s="22">
        <v>477</v>
      </c>
      <c r="V5" s="23">
        <v>1</v>
      </c>
      <c r="W5" s="24">
        <v>1</v>
      </c>
      <c r="X5" s="24"/>
      <c r="Y5" s="24"/>
      <c r="Z5" s="24">
        <v>19</v>
      </c>
      <c r="AA5" s="24">
        <v>2</v>
      </c>
      <c r="AB5" s="24"/>
      <c r="AC5" s="24"/>
      <c r="AD5" s="24">
        <v>3</v>
      </c>
      <c r="AE5" s="24">
        <v>2</v>
      </c>
      <c r="AF5" s="24">
        <v>2</v>
      </c>
      <c r="AG5" s="24">
        <v>3</v>
      </c>
      <c r="AH5" s="24">
        <v>1</v>
      </c>
      <c r="AI5" s="24">
        <v>2</v>
      </c>
      <c r="AJ5" s="24">
        <v>2</v>
      </c>
      <c r="AK5" s="24">
        <v>2</v>
      </c>
      <c r="AL5" s="24">
        <v>114</v>
      </c>
      <c r="AM5" s="24">
        <v>37</v>
      </c>
      <c r="AN5" s="24">
        <v>63</v>
      </c>
      <c r="AO5" s="24">
        <v>179</v>
      </c>
      <c r="AP5" s="24">
        <v>55</v>
      </c>
      <c r="AQ5" s="24">
        <v>273</v>
      </c>
      <c r="AR5" s="24">
        <v>321</v>
      </c>
    </row>
    <row r="6" spans="1:44" x14ac:dyDescent="0.2">
      <c r="A6" s="197"/>
      <c r="B6" s="25" t="s">
        <v>38</v>
      </c>
      <c r="C6" s="26">
        <v>17838125436</v>
      </c>
      <c r="D6" s="27">
        <f>+C6/C$18*100</f>
        <v>46.053619593807326</v>
      </c>
      <c r="E6" s="28">
        <v>4117182546</v>
      </c>
      <c r="F6" s="29">
        <v>703518488</v>
      </c>
      <c r="G6" s="30">
        <v>1818002912</v>
      </c>
      <c r="H6" s="29">
        <v>433334199</v>
      </c>
      <c r="I6" s="30">
        <v>759144581</v>
      </c>
      <c r="J6" s="29">
        <v>1699069520</v>
      </c>
      <c r="K6" s="31">
        <v>286586113</v>
      </c>
      <c r="V6" s="32">
        <v>69205</v>
      </c>
      <c r="W6" s="33">
        <v>2208370</v>
      </c>
      <c r="X6" s="33"/>
      <c r="Y6" s="33"/>
      <c r="Z6" s="33">
        <v>537503546</v>
      </c>
      <c r="AA6" s="33">
        <v>2110162</v>
      </c>
      <c r="AB6" s="33"/>
      <c r="AC6" s="33"/>
      <c r="AD6" s="33">
        <v>15435347</v>
      </c>
      <c r="AE6" s="33">
        <v>1465775</v>
      </c>
      <c r="AF6" s="33">
        <v>8355910</v>
      </c>
      <c r="AG6" s="33">
        <v>19584095</v>
      </c>
      <c r="AH6" s="33">
        <v>34082694</v>
      </c>
      <c r="AI6" s="33">
        <v>7282815</v>
      </c>
      <c r="AJ6" s="33">
        <v>6934384</v>
      </c>
      <c r="AK6" s="33">
        <v>1290624</v>
      </c>
      <c r="AL6" s="33">
        <v>166381795</v>
      </c>
      <c r="AM6" s="33">
        <v>54607305</v>
      </c>
      <c r="AN6" s="33">
        <v>515399514</v>
      </c>
      <c r="AO6" s="33">
        <v>310493651</v>
      </c>
      <c r="AP6" s="33">
        <v>104549809</v>
      </c>
      <c r="AQ6" s="33">
        <v>1140626312</v>
      </c>
      <c r="AR6" s="33">
        <v>1188801233</v>
      </c>
    </row>
    <row r="7" spans="1:44" x14ac:dyDescent="0.2">
      <c r="A7" s="198"/>
      <c r="B7" s="25" t="s">
        <v>39</v>
      </c>
      <c r="C7" s="34">
        <v>14747807653</v>
      </c>
      <c r="D7" s="35">
        <f>+C7/C$19*100</f>
        <v>43.977356717205865</v>
      </c>
      <c r="E7" s="36">
        <v>2618331074</v>
      </c>
      <c r="F7" s="37">
        <v>278154454</v>
      </c>
      <c r="G7" s="38">
        <v>1240222232</v>
      </c>
      <c r="H7" s="29">
        <v>400277937</v>
      </c>
      <c r="I7" s="30">
        <v>741491590</v>
      </c>
      <c r="J7" s="29">
        <v>1494422105</v>
      </c>
      <c r="K7" s="31">
        <v>259379971</v>
      </c>
      <c r="V7" s="32">
        <v>69205</v>
      </c>
      <c r="W7" s="33">
        <v>2208370</v>
      </c>
      <c r="X7" s="33"/>
      <c r="Y7" s="33"/>
      <c r="Z7" s="33">
        <v>536883551</v>
      </c>
      <c r="AA7" s="33">
        <v>1359886</v>
      </c>
      <c r="AB7" s="33"/>
      <c r="AC7" s="33"/>
      <c r="AD7" s="33">
        <v>15435347</v>
      </c>
      <c r="AE7" s="33">
        <v>1177840</v>
      </c>
      <c r="AF7" s="33">
        <v>8222439</v>
      </c>
      <c r="AG7" s="33">
        <v>17931433</v>
      </c>
      <c r="AH7" s="33">
        <v>34082694</v>
      </c>
      <c r="AI7" s="33">
        <v>7282815</v>
      </c>
      <c r="AJ7" s="33">
        <v>18744985</v>
      </c>
      <c r="AK7" s="33">
        <v>1290624</v>
      </c>
      <c r="AL7" s="33">
        <v>98154071</v>
      </c>
      <c r="AM7" s="33">
        <v>28828384</v>
      </c>
      <c r="AN7" s="33">
        <v>311786136</v>
      </c>
      <c r="AO7" s="33">
        <v>220978822</v>
      </c>
      <c r="AP7" s="33">
        <v>97020489</v>
      </c>
      <c r="AQ7" s="33">
        <v>818469919</v>
      </c>
      <c r="AR7" s="33">
        <v>398404064</v>
      </c>
    </row>
    <row r="8" spans="1:44" x14ac:dyDescent="0.2">
      <c r="A8" s="196" t="s">
        <v>40</v>
      </c>
      <c r="B8" s="14" t="s">
        <v>37</v>
      </c>
      <c r="C8" s="26">
        <v>11709</v>
      </c>
      <c r="D8" s="27">
        <f t="shared" ref="D8" si="0">+C8/C$17*100</f>
        <v>36.37352054922183</v>
      </c>
      <c r="E8" s="39">
        <v>402</v>
      </c>
      <c r="F8" s="40">
        <v>246</v>
      </c>
      <c r="G8" s="41">
        <v>500</v>
      </c>
      <c r="H8" s="42">
        <v>500</v>
      </c>
      <c r="I8" s="43">
        <v>485</v>
      </c>
      <c r="J8" s="42">
        <v>578</v>
      </c>
      <c r="K8" s="44">
        <v>1355</v>
      </c>
      <c r="V8" s="23"/>
      <c r="W8" s="24"/>
      <c r="X8" s="24">
        <v>2</v>
      </c>
      <c r="Y8" s="24">
        <v>1</v>
      </c>
      <c r="Z8" s="24"/>
      <c r="AA8" s="24"/>
      <c r="AB8" s="24">
        <v>1</v>
      </c>
      <c r="AC8" s="24"/>
      <c r="AD8" s="24"/>
      <c r="AE8" s="24">
        <v>2</v>
      </c>
      <c r="AF8" s="24">
        <v>3</v>
      </c>
      <c r="AG8" s="24">
        <v>3</v>
      </c>
      <c r="AH8" s="24">
        <v>5</v>
      </c>
      <c r="AI8" s="24"/>
      <c r="AJ8" s="24">
        <v>2</v>
      </c>
      <c r="AK8" s="24">
        <v>6</v>
      </c>
      <c r="AL8" s="24">
        <v>11</v>
      </c>
      <c r="AM8" s="24">
        <v>11</v>
      </c>
      <c r="AN8" s="24">
        <v>33</v>
      </c>
      <c r="AO8" s="24">
        <v>37</v>
      </c>
      <c r="AP8" s="24">
        <v>97</v>
      </c>
      <c r="AQ8" s="24">
        <v>90</v>
      </c>
      <c r="AR8" s="24">
        <v>98</v>
      </c>
    </row>
    <row r="9" spans="1:44" x14ac:dyDescent="0.2">
      <c r="A9" s="197"/>
      <c r="B9" s="25" t="s">
        <v>38</v>
      </c>
      <c r="C9" s="26">
        <v>8064417466</v>
      </c>
      <c r="D9" s="27">
        <f t="shared" ref="D9" si="1">+C9/C$18*100</f>
        <v>20.820327537067758</v>
      </c>
      <c r="E9" s="39">
        <v>269754971</v>
      </c>
      <c r="F9" s="40">
        <v>433303770</v>
      </c>
      <c r="G9" s="41">
        <v>937686102</v>
      </c>
      <c r="H9" s="40">
        <v>1160698230</v>
      </c>
      <c r="I9" s="41">
        <v>1144719352</v>
      </c>
      <c r="J9" s="40">
        <v>2579873003</v>
      </c>
      <c r="K9" s="45">
        <v>777268579</v>
      </c>
      <c r="V9" s="32"/>
      <c r="W9" s="33"/>
      <c r="X9" s="33">
        <v>510000</v>
      </c>
      <c r="Y9" s="33">
        <v>329398</v>
      </c>
      <c r="Z9" s="33"/>
      <c r="AA9" s="33"/>
      <c r="AB9" s="33">
        <v>2582284</v>
      </c>
      <c r="AC9" s="33"/>
      <c r="AD9" s="33"/>
      <c r="AE9" s="33">
        <v>216895</v>
      </c>
      <c r="AF9" s="33">
        <v>14233552</v>
      </c>
      <c r="AG9" s="33">
        <v>2796415</v>
      </c>
      <c r="AH9" s="33">
        <v>6344921</v>
      </c>
      <c r="AI9" s="33"/>
      <c r="AJ9" s="33">
        <v>1291139</v>
      </c>
      <c r="AK9" s="33">
        <v>8496717</v>
      </c>
      <c r="AL9" s="33">
        <v>5308911</v>
      </c>
      <c r="AM9" s="33">
        <v>4623335</v>
      </c>
      <c r="AN9" s="33">
        <v>32888240</v>
      </c>
      <c r="AO9" s="33">
        <v>17938902</v>
      </c>
      <c r="AP9" s="33">
        <v>88233840</v>
      </c>
      <c r="AQ9" s="33">
        <v>54131361</v>
      </c>
      <c r="AR9" s="33">
        <v>29829061</v>
      </c>
    </row>
    <row r="10" spans="1:44" x14ac:dyDescent="0.2">
      <c r="A10" s="198"/>
      <c r="B10" s="25" t="s">
        <v>39</v>
      </c>
      <c r="C10" s="26">
        <v>6133540926</v>
      </c>
      <c r="D10" s="27">
        <f t="shared" ref="D10" si="2">+C10/C$19*100</f>
        <v>18.289967131990174</v>
      </c>
      <c r="E10" s="39">
        <v>280236055</v>
      </c>
      <c r="F10" s="40">
        <v>426123168</v>
      </c>
      <c r="G10" s="41">
        <v>931088042</v>
      </c>
      <c r="H10" s="40">
        <v>1155067355</v>
      </c>
      <c r="I10" s="41">
        <v>1136077928</v>
      </c>
      <c r="J10" s="40">
        <v>735088289</v>
      </c>
      <c r="K10" s="45">
        <v>774952945</v>
      </c>
      <c r="V10" s="32"/>
      <c r="W10" s="33"/>
      <c r="X10" s="33">
        <v>510000</v>
      </c>
      <c r="Y10" s="33">
        <v>329398</v>
      </c>
      <c r="Z10" s="33"/>
      <c r="AA10" s="33"/>
      <c r="AB10" s="33">
        <v>2582284</v>
      </c>
      <c r="AC10" s="33"/>
      <c r="AD10" s="33"/>
      <c r="AE10" s="33">
        <v>216895</v>
      </c>
      <c r="AF10" s="33">
        <v>14233552</v>
      </c>
      <c r="AG10" s="33">
        <v>2796415</v>
      </c>
      <c r="AH10" s="33">
        <v>6573976</v>
      </c>
      <c r="AI10" s="33"/>
      <c r="AJ10" s="33">
        <v>1291139</v>
      </c>
      <c r="AK10" s="33">
        <v>8864668</v>
      </c>
      <c r="AL10" s="33">
        <v>5781157</v>
      </c>
      <c r="AM10" s="33">
        <v>5285670</v>
      </c>
      <c r="AN10" s="33">
        <v>33200978</v>
      </c>
      <c r="AO10" s="33">
        <v>20877396</v>
      </c>
      <c r="AP10" s="33">
        <v>90623753</v>
      </c>
      <c r="AQ10" s="33">
        <v>56671160</v>
      </c>
      <c r="AR10" s="33">
        <v>30397614</v>
      </c>
    </row>
    <row r="11" spans="1:44" x14ac:dyDescent="0.2">
      <c r="A11" s="196" t="s">
        <v>41</v>
      </c>
      <c r="B11" s="14" t="s">
        <v>37</v>
      </c>
      <c r="C11" s="15">
        <v>885</v>
      </c>
      <c r="D11" s="16">
        <f t="shared" ref="D11" si="3">+C11/C$17*100</f>
        <v>2.7492156192724675</v>
      </c>
      <c r="E11" s="46">
        <v>280</v>
      </c>
      <c r="F11" s="47">
        <v>69</v>
      </c>
      <c r="G11" s="48">
        <v>145</v>
      </c>
      <c r="H11" s="42">
        <v>186</v>
      </c>
      <c r="I11" s="43">
        <v>29</v>
      </c>
      <c r="J11" s="42">
        <v>11</v>
      </c>
      <c r="K11" s="44">
        <v>17</v>
      </c>
      <c r="V11" s="23"/>
      <c r="W11" s="24"/>
      <c r="X11" s="24"/>
      <c r="Y11" s="24"/>
      <c r="Z11" s="24">
        <v>2</v>
      </c>
      <c r="AA11" s="24"/>
      <c r="AB11" s="24"/>
      <c r="AC11" s="24">
        <v>10</v>
      </c>
      <c r="AD11" s="24">
        <v>8</v>
      </c>
      <c r="AE11" s="24"/>
      <c r="AF11" s="24">
        <v>7</v>
      </c>
      <c r="AG11" s="24"/>
      <c r="AH11" s="24"/>
      <c r="AI11" s="24"/>
      <c r="AJ11" s="24">
        <v>1</v>
      </c>
      <c r="AK11" s="24"/>
      <c r="AL11" s="24">
        <v>7</v>
      </c>
      <c r="AM11" s="24">
        <v>7</v>
      </c>
      <c r="AN11" s="24">
        <v>14</v>
      </c>
      <c r="AO11" s="24">
        <v>25</v>
      </c>
      <c r="AP11" s="24">
        <v>65</v>
      </c>
      <c r="AQ11" s="24">
        <v>94</v>
      </c>
      <c r="AR11" s="24">
        <v>40</v>
      </c>
    </row>
    <row r="12" spans="1:44" x14ac:dyDescent="0.2">
      <c r="A12" s="197"/>
      <c r="B12" s="25" t="s">
        <v>38</v>
      </c>
      <c r="C12" s="26">
        <v>3352161119</v>
      </c>
      <c r="D12" s="27">
        <f t="shared" ref="D12" si="4">+C12/C$18*100</f>
        <v>8.6544493447734876</v>
      </c>
      <c r="E12" s="39">
        <v>344984331</v>
      </c>
      <c r="F12" s="40">
        <v>1785337561</v>
      </c>
      <c r="G12" s="41">
        <v>465050361</v>
      </c>
      <c r="H12" s="40">
        <v>213919878</v>
      </c>
      <c r="I12" s="41">
        <v>198050101</v>
      </c>
      <c r="J12" s="40">
        <v>129206881</v>
      </c>
      <c r="K12" s="45">
        <v>27183995</v>
      </c>
      <c r="V12" s="32"/>
      <c r="W12" s="33"/>
      <c r="X12" s="33"/>
      <c r="Y12" s="33"/>
      <c r="Z12" s="33">
        <v>17529298</v>
      </c>
      <c r="AA12" s="33"/>
      <c r="AB12" s="33"/>
      <c r="AC12" s="33">
        <v>69309549</v>
      </c>
      <c r="AD12" s="33">
        <v>54967024</v>
      </c>
      <c r="AE12" s="33"/>
      <c r="AF12" s="33">
        <v>66597116</v>
      </c>
      <c r="AG12" s="33"/>
      <c r="AH12" s="33"/>
      <c r="AI12" s="33"/>
      <c r="AJ12" s="33">
        <v>258230</v>
      </c>
      <c r="AK12" s="33"/>
      <c r="AL12" s="33">
        <v>1944460</v>
      </c>
      <c r="AM12" s="33">
        <v>1852580</v>
      </c>
      <c r="AN12" s="33">
        <v>27410810</v>
      </c>
      <c r="AO12" s="33">
        <v>20630010</v>
      </c>
      <c r="AP12" s="33">
        <v>27315613</v>
      </c>
      <c r="AQ12" s="33">
        <v>42203491</v>
      </c>
      <c r="AR12" s="33">
        <v>14966150</v>
      </c>
    </row>
    <row r="13" spans="1:44" x14ac:dyDescent="0.2">
      <c r="A13" s="198"/>
      <c r="B13" s="25" t="s">
        <v>39</v>
      </c>
      <c r="C13" s="34">
        <v>3337750653</v>
      </c>
      <c r="D13" s="35">
        <f t="shared" ref="D13" si="5">+C13/C$19*100</f>
        <v>9.953035363205915</v>
      </c>
      <c r="E13" s="49">
        <v>344937561</v>
      </c>
      <c r="F13" s="50">
        <v>1785337561</v>
      </c>
      <c r="G13" s="51">
        <v>451736361</v>
      </c>
      <c r="H13" s="40">
        <v>213919878</v>
      </c>
      <c r="I13" s="41">
        <v>197990450</v>
      </c>
      <c r="J13" s="40">
        <v>129206871</v>
      </c>
      <c r="K13" s="45">
        <v>27183995</v>
      </c>
      <c r="V13" s="32"/>
      <c r="W13" s="33"/>
      <c r="X13" s="33"/>
      <c r="Y13" s="33"/>
      <c r="Z13" s="33">
        <v>17529298</v>
      </c>
      <c r="AA13" s="33"/>
      <c r="AB13" s="33"/>
      <c r="AC13" s="33">
        <v>69309549</v>
      </c>
      <c r="AD13" s="33">
        <v>54967024</v>
      </c>
      <c r="AE13" s="33"/>
      <c r="AF13" s="33">
        <v>66597116</v>
      </c>
      <c r="AG13" s="33"/>
      <c r="AH13" s="33"/>
      <c r="AI13" s="33"/>
      <c r="AJ13" s="33">
        <v>258230</v>
      </c>
      <c r="AK13" s="33"/>
      <c r="AL13" s="33">
        <v>1944460</v>
      </c>
      <c r="AM13" s="33">
        <v>1852580</v>
      </c>
      <c r="AN13" s="33">
        <v>27410810</v>
      </c>
      <c r="AO13" s="33">
        <v>20630010</v>
      </c>
      <c r="AP13" s="33">
        <v>27269843</v>
      </c>
      <c r="AQ13" s="33">
        <v>42203491</v>
      </c>
      <c r="AR13" s="33">
        <v>14965150</v>
      </c>
    </row>
    <row r="14" spans="1:44" x14ac:dyDescent="0.2">
      <c r="A14" s="196" t="s">
        <v>42</v>
      </c>
      <c r="B14" s="14" t="s">
        <v>37</v>
      </c>
      <c r="C14" s="26">
        <v>1088</v>
      </c>
      <c r="D14" s="27">
        <f t="shared" ref="D14" si="6">+C14/C$17*100</f>
        <v>3.379826659625361</v>
      </c>
      <c r="E14" s="39">
        <v>37</v>
      </c>
      <c r="F14" s="40">
        <v>8</v>
      </c>
      <c r="G14" s="41">
        <v>58</v>
      </c>
      <c r="H14" s="42">
        <v>48</v>
      </c>
      <c r="I14" s="43">
        <v>52</v>
      </c>
      <c r="J14" s="42">
        <v>45</v>
      </c>
      <c r="K14" s="44">
        <v>101</v>
      </c>
      <c r="V14" s="23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>
        <v>1</v>
      </c>
      <c r="AI14" s="24"/>
      <c r="AJ14" s="24"/>
      <c r="AK14" s="24">
        <v>1</v>
      </c>
      <c r="AL14" s="24"/>
      <c r="AM14" s="24"/>
      <c r="AN14" s="24"/>
      <c r="AO14" s="24">
        <v>2</v>
      </c>
      <c r="AP14" s="24">
        <v>15</v>
      </c>
      <c r="AQ14" s="24">
        <v>13</v>
      </c>
      <c r="AR14" s="24">
        <v>5</v>
      </c>
    </row>
    <row r="15" spans="1:44" x14ac:dyDescent="0.2">
      <c r="A15" s="197"/>
      <c r="B15" s="25" t="s">
        <v>38</v>
      </c>
      <c r="C15" s="26">
        <v>9478680224</v>
      </c>
      <c r="D15" s="27">
        <f t="shared" ref="D15" si="7">+C15/C$18*100</f>
        <v>24.471603524351426</v>
      </c>
      <c r="E15" s="39">
        <v>163850173</v>
      </c>
      <c r="F15" s="40">
        <v>61512798</v>
      </c>
      <c r="G15" s="41">
        <v>8350055</v>
      </c>
      <c r="H15" s="40">
        <v>1057743710</v>
      </c>
      <c r="I15" s="41">
        <v>536930615</v>
      </c>
      <c r="J15" s="40">
        <v>162820716</v>
      </c>
      <c r="K15" s="45">
        <v>31821500</v>
      </c>
      <c r="V15" s="32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>
        <v>2349472</v>
      </c>
      <c r="AI15" s="33"/>
      <c r="AJ15" s="33"/>
      <c r="AK15" s="33">
        <v>1000000</v>
      </c>
      <c r="AL15" s="33"/>
      <c r="AM15" s="33"/>
      <c r="AN15" s="33"/>
      <c r="AO15" s="33">
        <v>3950414</v>
      </c>
      <c r="AP15" s="33">
        <v>139968507</v>
      </c>
      <c r="AQ15" s="33">
        <v>12383845</v>
      </c>
      <c r="AR15" s="33">
        <v>4197935</v>
      </c>
    </row>
    <row r="16" spans="1:44" x14ac:dyDescent="0.2">
      <c r="A16" s="198"/>
      <c r="B16" s="25" t="s">
        <v>39</v>
      </c>
      <c r="C16" s="26">
        <v>9315903219</v>
      </c>
      <c r="D16" s="27">
        <f t="shared" ref="D16" si="8">+C16/C$19*100</f>
        <v>27.779640787598041</v>
      </c>
      <c r="E16" s="39">
        <v>129874651</v>
      </c>
      <c r="F16" s="40">
        <v>62175828</v>
      </c>
      <c r="G16" s="41">
        <v>7432788</v>
      </c>
      <c r="H16" s="40">
        <v>1056748809</v>
      </c>
      <c r="I16" s="41">
        <v>535972672</v>
      </c>
      <c r="J16" s="40">
        <v>71934635</v>
      </c>
      <c r="K16" s="45">
        <v>30716792</v>
      </c>
      <c r="V16" s="32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>
        <v>2815971</v>
      </c>
      <c r="AI16" s="33"/>
      <c r="AJ16" s="33"/>
      <c r="AK16" s="33">
        <v>1000000</v>
      </c>
      <c r="AL16" s="33"/>
      <c r="AM16" s="33"/>
      <c r="AN16" s="33"/>
      <c r="AO16" s="33">
        <v>3950414</v>
      </c>
      <c r="AP16" s="33">
        <v>110746364</v>
      </c>
      <c r="AQ16" s="33">
        <v>7163967</v>
      </c>
      <c r="AR16" s="33">
        <v>4197935</v>
      </c>
    </row>
    <row r="17" spans="1:44" x14ac:dyDescent="0.2">
      <c r="A17" s="52" t="s">
        <v>43</v>
      </c>
      <c r="B17" s="53"/>
      <c r="C17" s="54">
        <v>32191</v>
      </c>
      <c r="D17" s="55">
        <f t="shared" ref="D17" si="9">+C17/C$17*100</f>
        <v>100</v>
      </c>
      <c r="E17" s="54">
        <f>+E5+E11+E8+E14</f>
        <v>1801</v>
      </c>
      <c r="F17" s="56">
        <v>550</v>
      </c>
      <c r="G17" s="57">
        <v>867</v>
      </c>
      <c r="H17" s="56">
        <v>946</v>
      </c>
      <c r="I17" s="57">
        <v>834</v>
      </c>
      <c r="J17" s="56">
        <v>1011</v>
      </c>
      <c r="K17" s="58">
        <v>1950</v>
      </c>
      <c r="V17" s="23">
        <v>1</v>
      </c>
      <c r="W17" s="24">
        <v>1</v>
      </c>
      <c r="X17" s="24">
        <v>2</v>
      </c>
      <c r="Y17" s="24">
        <v>1</v>
      </c>
      <c r="Z17" s="24">
        <v>21</v>
      </c>
      <c r="AA17" s="24">
        <v>2</v>
      </c>
      <c r="AB17" s="24">
        <v>1</v>
      </c>
      <c r="AC17" s="24">
        <v>10</v>
      </c>
      <c r="AD17" s="24">
        <v>11</v>
      </c>
      <c r="AE17" s="24">
        <v>4</v>
      </c>
      <c r="AF17" s="24">
        <v>12</v>
      </c>
      <c r="AG17" s="24">
        <v>6</v>
      </c>
      <c r="AH17" s="24">
        <v>7</v>
      </c>
      <c r="AI17" s="24">
        <v>2</v>
      </c>
      <c r="AJ17" s="24">
        <v>5</v>
      </c>
      <c r="AK17" s="24">
        <v>9</v>
      </c>
      <c r="AL17" s="24">
        <v>132</v>
      </c>
      <c r="AM17" s="24">
        <v>55</v>
      </c>
      <c r="AN17" s="24">
        <v>110</v>
      </c>
      <c r="AO17" s="24">
        <v>243</v>
      </c>
      <c r="AP17" s="24">
        <v>232</v>
      </c>
      <c r="AQ17" s="24">
        <v>470</v>
      </c>
      <c r="AR17" s="24">
        <v>464</v>
      </c>
    </row>
    <row r="18" spans="1:44" x14ac:dyDescent="0.2">
      <c r="A18" s="59" t="s">
        <v>44</v>
      </c>
      <c r="B18" s="53"/>
      <c r="C18" s="54">
        <v>38733384245</v>
      </c>
      <c r="D18" s="55">
        <f t="shared" ref="D18" si="10">+C18/C$18*100</f>
        <v>100</v>
      </c>
      <c r="E18" s="54">
        <f>+E6+E12+E9+E15</f>
        <v>4895772021</v>
      </c>
      <c r="F18" s="56">
        <v>2983672617</v>
      </c>
      <c r="G18" s="57">
        <v>3229089430</v>
      </c>
      <c r="H18" s="56">
        <v>2865696017</v>
      </c>
      <c r="I18" s="57">
        <v>2638844649</v>
      </c>
      <c r="J18" s="56">
        <v>4570970120</v>
      </c>
      <c r="K18" s="60">
        <v>1122860187</v>
      </c>
      <c r="V18" s="23">
        <v>69205</v>
      </c>
      <c r="W18" s="24">
        <v>2208370</v>
      </c>
      <c r="X18" s="24">
        <v>510000</v>
      </c>
      <c r="Y18" s="24">
        <v>329398</v>
      </c>
      <c r="Z18" s="24">
        <v>555032844</v>
      </c>
      <c r="AA18" s="24">
        <v>2110162</v>
      </c>
      <c r="AB18" s="24">
        <v>2582284</v>
      </c>
      <c r="AC18" s="24">
        <v>69309549</v>
      </c>
      <c r="AD18" s="24">
        <v>70402371</v>
      </c>
      <c r="AE18" s="24">
        <v>1682670</v>
      </c>
      <c r="AF18" s="24">
        <v>89186578</v>
      </c>
      <c r="AG18" s="24">
        <v>22380510</v>
      </c>
      <c r="AH18" s="24">
        <v>42777087</v>
      </c>
      <c r="AI18" s="24">
        <v>7282815</v>
      </c>
      <c r="AJ18" s="24">
        <v>8483753</v>
      </c>
      <c r="AK18" s="24">
        <v>10787341</v>
      </c>
      <c r="AL18" s="24">
        <v>173635166</v>
      </c>
      <c r="AM18" s="24">
        <v>61083220</v>
      </c>
      <c r="AN18" s="24">
        <v>575698564</v>
      </c>
      <c r="AO18" s="24">
        <v>353012977</v>
      </c>
      <c r="AP18" s="24">
        <v>360067769</v>
      </c>
      <c r="AQ18" s="24">
        <v>1249345009</v>
      </c>
      <c r="AR18" s="24">
        <v>1237794379</v>
      </c>
    </row>
    <row r="19" spans="1:44" ht="13.5" thickBot="1" x14ac:dyDescent="0.25">
      <c r="A19" s="61" t="s">
        <v>45</v>
      </c>
      <c r="B19" s="62"/>
      <c r="C19" s="63">
        <v>33535002451</v>
      </c>
      <c r="D19" s="64">
        <f t="shared" ref="D19" si="11">+C19/C$19*100</f>
        <v>100</v>
      </c>
      <c r="E19" s="63">
        <f>+E7+E13+E10+E16</f>
        <v>3373379341</v>
      </c>
      <c r="F19" s="65">
        <v>2551791011</v>
      </c>
      <c r="G19" s="66">
        <v>2630479423</v>
      </c>
      <c r="H19" s="65">
        <v>2826013979</v>
      </c>
      <c r="I19" s="66">
        <v>2611532640</v>
      </c>
      <c r="J19" s="65">
        <v>2430651900</v>
      </c>
      <c r="K19" s="67">
        <v>1092233703</v>
      </c>
      <c r="V19" s="68">
        <v>69205</v>
      </c>
      <c r="W19" s="69">
        <v>2208370</v>
      </c>
      <c r="X19" s="69">
        <v>510000</v>
      </c>
      <c r="Y19" s="69">
        <v>329398</v>
      </c>
      <c r="Z19" s="69">
        <v>554412849</v>
      </c>
      <c r="AA19" s="69">
        <v>1359886</v>
      </c>
      <c r="AB19" s="69">
        <v>2582284</v>
      </c>
      <c r="AC19" s="69">
        <v>69309549</v>
      </c>
      <c r="AD19" s="69">
        <v>70402371</v>
      </c>
      <c r="AE19" s="69">
        <v>1394735</v>
      </c>
      <c r="AF19" s="69">
        <v>89053107</v>
      </c>
      <c r="AG19" s="69">
        <v>20727848</v>
      </c>
      <c r="AH19" s="69">
        <v>43472641</v>
      </c>
      <c r="AI19" s="69">
        <v>7282815</v>
      </c>
      <c r="AJ19" s="69">
        <v>20294354</v>
      </c>
      <c r="AK19" s="69">
        <v>11155292</v>
      </c>
      <c r="AL19" s="69">
        <v>105879688</v>
      </c>
      <c r="AM19" s="69">
        <v>35966634</v>
      </c>
      <c r="AN19" s="69">
        <v>372397924</v>
      </c>
      <c r="AO19" s="69">
        <v>266436642</v>
      </c>
      <c r="AP19" s="69">
        <v>325660449</v>
      </c>
      <c r="AQ19" s="69">
        <v>924508537</v>
      </c>
      <c r="AR19" s="69">
        <v>447964763</v>
      </c>
    </row>
    <row r="21" spans="1:44" ht="13.5" thickBot="1" x14ac:dyDescent="0.25"/>
    <row r="22" spans="1:44" ht="13.5" thickBot="1" x14ac:dyDescent="0.25">
      <c r="C22" s="193" t="s">
        <v>46</v>
      </c>
      <c r="D22" s="194"/>
      <c r="E22" s="194"/>
      <c r="F22" s="194"/>
      <c r="G22" s="194"/>
      <c r="H22" s="194"/>
      <c r="I22" s="194"/>
      <c r="J22" s="194"/>
      <c r="K22" s="195"/>
    </row>
    <row r="23" spans="1:44" x14ac:dyDescent="0.2">
      <c r="A23" s="4" t="s">
        <v>2</v>
      </c>
      <c r="B23" s="5" t="s">
        <v>3</v>
      </c>
      <c r="C23" s="8" t="s">
        <v>47</v>
      </c>
      <c r="D23" s="10" t="s">
        <v>48</v>
      </c>
      <c r="E23" s="10" t="s">
        <v>49</v>
      </c>
      <c r="F23" s="9" t="s">
        <v>50</v>
      </c>
      <c r="G23" s="10" t="s">
        <v>51</v>
      </c>
      <c r="H23" s="9" t="s">
        <v>52</v>
      </c>
      <c r="I23" s="10" t="s">
        <v>53</v>
      </c>
      <c r="J23" s="9" t="s">
        <v>54</v>
      </c>
      <c r="K23" s="11" t="s">
        <v>55</v>
      </c>
    </row>
    <row r="24" spans="1:44" x14ac:dyDescent="0.2">
      <c r="A24" s="196" t="s">
        <v>36</v>
      </c>
      <c r="B24" s="14" t="s">
        <v>37</v>
      </c>
      <c r="C24" s="70">
        <v>771</v>
      </c>
      <c r="D24" s="43">
        <v>1721</v>
      </c>
      <c r="E24" s="43">
        <v>1889</v>
      </c>
      <c r="F24" s="42">
        <v>2110</v>
      </c>
      <c r="G24" s="43">
        <v>1565</v>
      </c>
      <c r="H24" s="42">
        <v>1607</v>
      </c>
      <c r="I24" s="43">
        <v>4773</v>
      </c>
      <c r="J24" s="42">
        <v>1137</v>
      </c>
      <c r="K24" s="44">
        <v>129</v>
      </c>
    </row>
    <row r="25" spans="1:44" x14ac:dyDescent="0.2">
      <c r="A25" s="197"/>
      <c r="B25" s="25" t="s">
        <v>38</v>
      </c>
      <c r="C25" s="39">
        <v>1303949471</v>
      </c>
      <c r="D25" s="41">
        <v>1047276635</v>
      </c>
      <c r="E25" s="41">
        <v>2024175677</v>
      </c>
      <c r="F25" s="40">
        <v>1405634529</v>
      </c>
      <c r="G25" s="41">
        <v>504822239</v>
      </c>
      <c r="H25" s="40">
        <v>411698800</v>
      </c>
      <c r="I25" s="41">
        <v>867824944</v>
      </c>
      <c r="J25" s="40">
        <v>432236487</v>
      </c>
      <c r="K25" s="45">
        <v>23668295</v>
      </c>
    </row>
    <row r="26" spans="1:44" x14ac:dyDescent="0.2">
      <c r="A26" s="198"/>
      <c r="B26" s="25" t="s">
        <v>39</v>
      </c>
      <c r="C26" s="39">
        <v>1285147241</v>
      </c>
      <c r="D26" s="41">
        <v>1012057278</v>
      </c>
      <c r="E26" s="41">
        <v>1984775439</v>
      </c>
      <c r="F26" s="40">
        <v>1389554156</v>
      </c>
      <c r="G26" s="41">
        <v>443754385</v>
      </c>
      <c r="H26" s="40">
        <v>345773794</v>
      </c>
      <c r="I26" s="41">
        <v>823674592</v>
      </c>
      <c r="J26" s="40">
        <v>407615717</v>
      </c>
      <c r="K26" s="45">
        <v>23175688</v>
      </c>
    </row>
    <row r="27" spans="1:44" x14ac:dyDescent="0.2">
      <c r="A27" s="196" t="s">
        <v>40</v>
      </c>
      <c r="B27" s="14" t="s">
        <v>37</v>
      </c>
      <c r="C27" s="70">
        <v>833</v>
      </c>
      <c r="D27" s="43">
        <v>1821</v>
      </c>
      <c r="E27" s="43">
        <v>1187</v>
      </c>
      <c r="F27" s="42">
        <v>1348</v>
      </c>
      <c r="G27" s="43">
        <v>1253</v>
      </c>
      <c r="H27" s="42">
        <v>549</v>
      </c>
      <c r="I27" s="43">
        <v>570</v>
      </c>
      <c r="J27" s="42">
        <v>81</v>
      </c>
      <c r="K27" s="44">
        <v>1</v>
      </c>
    </row>
    <row r="28" spans="1:44" x14ac:dyDescent="0.2">
      <c r="A28" s="197"/>
      <c r="B28" s="25" t="s">
        <v>38</v>
      </c>
      <c r="C28" s="39">
        <v>95749144</v>
      </c>
      <c r="D28" s="41">
        <v>162252084</v>
      </c>
      <c r="E28" s="41">
        <v>128373005</v>
      </c>
      <c r="F28" s="40">
        <v>129735427</v>
      </c>
      <c r="G28" s="41">
        <v>100434172</v>
      </c>
      <c r="H28" s="40">
        <v>75074045</v>
      </c>
      <c r="I28" s="41">
        <v>64268743</v>
      </c>
      <c r="J28" s="40">
        <v>5213339</v>
      </c>
      <c r="K28" s="45">
        <v>13500</v>
      </c>
    </row>
    <row r="29" spans="1:44" x14ac:dyDescent="0.2">
      <c r="A29" s="198"/>
      <c r="B29" s="25" t="s">
        <v>39</v>
      </c>
      <c r="C29" s="39">
        <v>95347820</v>
      </c>
      <c r="D29" s="41">
        <v>146047246</v>
      </c>
      <c r="E29" s="41">
        <v>127316782</v>
      </c>
      <c r="F29" s="40">
        <v>85134806</v>
      </c>
      <c r="G29" s="41">
        <v>99443865</v>
      </c>
      <c r="H29" s="40">
        <v>74641483</v>
      </c>
      <c r="I29" s="41">
        <v>61808368</v>
      </c>
      <c r="J29" s="40">
        <v>5153274</v>
      </c>
      <c r="K29" s="45">
        <v>13500</v>
      </c>
    </row>
    <row r="30" spans="1:44" x14ac:dyDescent="0.2">
      <c r="A30" s="196" t="s">
        <v>41</v>
      </c>
      <c r="B30" s="14" t="s">
        <v>37</v>
      </c>
      <c r="C30" s="70">
        <v>9</v>
      </c>
      <c r="D30" s="43">
        <v>25</v>
      </c>
      <c r="E30" s="43">
        <v>23</v>
      </c>
      <c r="F30" s="42">
        <v>17</v>
      </c>
      <c r="G30" s="43">
        <v>31</v>
      </c>
      <c r="H30" s="42">
        <v>15</v>
      </c>
      <c r="I30" s="43">
        <v>14</v>
      </c>
      <c r="J30" s="42">
        <v>14</v>
      </c>
      <c r="K30" s="44"/>
    </row>
    <row r="31" spans="1:44" x14ac:dyDescent="0.2">
      <c r="A31" s="197"/>
      <c r="B31" s="25" t="s">
        <v>38</v>
      </c>
      <c r="C31" s="39">
        <v>2271012</v>
      </c>
      <c r="D31" s="41">
        <v>74050008</v>
      </c>
      <c r="E31" s="41">
        <v>76318964</v>
      </c>
      <c r="F31" s="40">
        <v>18322202</v>
      </c>
      <c r="G31" s="41">
        <v>5944923</v>
      </c>
      <c r="H31" s="40">
        <v>4462246</v>
      </c>
      <c r="I31" s="41">
        <v>824044</v>
      </c>
      <c r="J31" s="40">
        <v>6234612</v>
      </c>
      <c r="K31" s="45"/>
    </row>
    <row r="32" spans="1:44" x14ac:dyDescent="0.2">
      <c r="A32" s="198"/>
      <c r="B32" s="25" t="s">
        <v>39</v>
      </c>
      <c r="C32" s="39">
        <v>2252580</v>
      </c>
      <c r="D32" s="41">
        <v>74039083</v>
      </c>
      <c r="E32" s="41">
        <v>76293919</v>
      </c>
      <c r="F32" s="40">
        <v>17922202</v>
      </c>
      <c r="G32" s="41">
        <v>5921298</v>
      </c>
      <c r="H32" s="40">
        <v>4437246</v>
      </c>
      <c r="I32" s="41">
        <v>745393</v>
      </c>
      <c r="J32" s="40">
        <v>5826255</v>
      </c>
      <c r="K32" s="45"/>
    </row>
    <row r="33" spans="1:11" x14ac:dyDescent="0.2">
      <c r="A33" s="196" t="s">
        <v>42</v>
      </c>
      <c r="B33" s="14" t="s">
        <v>37</v>
      </c>
      <c r="C33" s="70">
        <v>49</v>
      </c>
      <c r="D33" s="43">
        <v>125</v>
      </c>
      <c r="E33" s="43">
        <v>122</v>
      </c>
      <c r="F33" s="42">
        <v>132</v>
      </c>
      <c r="G33" s="43">
        <v>122</v>
      </c>
      <c r="H33" s="42">
        <v>87</v>
      </c>
      <c r="I33" s="43">
        <v>78</v>
      </c>
      <c r="J33" s="42">
        <v>23</v>
      </c>
      <c r="K33" s="44">
        <v>1</v>
      </c>
    </row>
    <row r="34" spans="1:11" x14ac:dyDescent="0.2">
      <c r="A34" s="197"/>
      <c r="B34" s="25" t="s">
        <v>38</v>
      </c>
      <c r="C34" s="39">
        <v>7078341</v>
      </c>
      <c r="D34" s="41">
        <v>330151416</v>
      </c>
      <c r="E34" s="41">
        <v>7037699353</v>
      </c>
      <c r="F34" s="40">
        <v>21053563</v>
      </c>
      <c r="G34" s="41">
        <v>35313867</v>
      </c>
      <c r="H34" s="40">
        <v>10061261</v>
      </c>
      <c r="I34" s="41">
        <v>8184222</v>
      </c>
      <c r="J34" s="40">
        <v>6082398</v>
      </c>
      <c r="K34" s="45">
        <v>26236</v>
      </c>
    </row>
    <row r="35" spans="1:11" x14ac:dyDescent="0.2">
      <c r="A35" s="198"/>
      <c r="B35" s="25" t="s">
        <v>39</v>
      </c>
      <c r="C35" s="39">
        <v>6992974</v>
      </c>
      <c r="D35" s="41">
        <v>329779573</v>
      </c>
      <c r="E35" s="41">
        <v>7004857565</v>
      </c>
      <c r="F35" s="40">
        <v>20764982</v>
      </c>
      <c r="G35" s="41">
        <v>34485635</v>
      </c>
      <c r="H35" s="40">
        <v>9983252</v>
      </c>
      <c r="I35" s="41">
        <v>8184222</v>
      </c>
      <c r="J35" s="40">
        <v>5972605</v>
      </c>
      <c r="K35" s="45">
        <v>26236</v>
      </c>
    </row>
    <row r="36" spans="1:11" x14ac:dyDescent="0.2">
      <c r="A36" s="52" t="s">
        <v>43</v>
      </c>
      <c r="B36" s="53"/>
      <c r="C36" s="71">
        <v>1662</v>
      </c>
      <c r="D36" s="57">
        <v>3692</v>
      </c>
      <c r="E36" s="57">
        <v>3221</v>
      </c>
      <c r="F36" s="56">
        <v>3607</v>
      </c>
      <c r="G36" s="57">
        <v>2971</v>
      </c>
      <c r="H36" s="72">
        <v>2258</v>
      </c>
      <c r="I36" s="73">
        <v>5435</v>
      </c>
      <c r="J36" s="72">
        <v>1255</v>
      </c>
      <c r="K36" s="74">
        <v>131</v>
      </c>
    </row>
    <row r="37" spans="1:11" x14ac:dyDescent="0.2">
      <c r="A37" s="59" t="s">
        <v>44</v>
      </c>
      <c r="B37" s="53"/>
      <c r="C37" s="71">
        <v>1409047968</v>
      </c>
      <c r="D37" s="57">
        <v>1613730143</v>
      </c>
      <c r="E37" s="57">
        <v>9266566999</v>
      </c>
      <c r="F37" s="56">
        <v>1574745721</v>
      </c>
      <c r="G37" s="57">
        <v>646515201</v>
      </c>
      <c r="H37" s="72">
        <v>501296352</v>
      </c>
      <c r="I37" s="73">
        <v>941101953</v>
      </c>
      <c r="J37" s="72">
        <v>449766836</v>
      </c>
      <c r="K37" s="74">
        <v>23708031</v>
      </c>
    </row>
    <row r="38" spans="1:11" ht="13.5" thickBot="1" x14ac:dyDescent="0.25">
      <c r="A38" s="61" t="s">
        <v>45</v>
      </c>
      <c r="B38" s="62"/>
      <c r="C38" s="75">
        <v>1389740615</v>
      </c>
      <c r="D38" s="66">
        <v>1561923180</v>
      </c>
      <c r="E38" s="66">
        <v>9193243705</v>
      </c>
      <c r="F38" s="65">
        <v>1513376146</v>
      </c>
      <c r="G38" s="66">
        <v>583605183</v>
      </c>
      <c r="H38" s="76">
        <v>434835775</v>
      </c>
      <c r="I38" s="77">
        <v>894412575</v>
      </c>
      <c r="J38" s="76">
        <v>424567851</v>
      </c>
      <c r="K38" s="78">
        <v>23215424</v>
      </c>
    </row>
  </sheetData>
  <mergeCells count="12">
    <mergeCell ref="A33:A35"/>
    <mergeCell ref="A14:A16"/>
    <mergeCell ref="C3:D3"/>
    <mergeCell ref="E3:K3"/>
    <mergeCell ref="A5:A7"/>
    <mergeCell ref="A8:A10"/>
    <mergeCell ref="A11:A13"/>
    <mergeCell ref="A1:K1"/>
    <mergeCell ref="C22:K22"/>
    <mergeCell ref="A24:A26"/>
    <mergeCell ref="A27:A29"/>
    <mergeCell ref="A30:A32"/>
  </mergeCells>
  <printOptions horizontalCentered="1" verticalCentered="1"/>
  <pageMargins left="0" right="0" top="0" bottom="0" header="0.31496062992125984" footer="0.31496062992125984"/>
  <pageSetup paperSize="9" scale="3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50"/>
  <sheetViews>
    <sheetView topLeftCell="A30" zoomScale="90" zoomScaleNormal="90" workbookViewId="0">
      <selection activeCell="E1" sqref="E1:K1048576"/>
    </sheetView>
  </sheetViews>
  <sheetFormatPr defaultRowHeight="12.75" x14ac:dyDescent="0.2"/>
  <cols>
    <col min="1" max="1" width="19.85546875" customWidth="1"/>
    <col min="2" max="2" width="14.85546875" customWidth="1"/>
    <col min="3" max="3" width="16" customWidth="1"/>
    <col min="4" max="4" width="15.140625" customWidth="1"/>
    <col min="5" max="11" width="15" bestFit="1" customWidth="1"/>
    <col min="12" max="15" width="14" customWidth="1"/>
    <col min="16" max="19" width="12.28515625" customWidth="1"/>
    <col min="20" max="20" width="11.28515625" customWidth="1"/>
    <col min="21" max="21" width="16.85546875" customWidth="1"/>
    <col min="22" max="95" width="22" customWidth="1"/>
    <col min="96" max="96" width="21.140625" customWidth="1"/>
    <col min="97" max="97" width="20.28515625" customWidth="1"/>
    <col min="98" max="98" width="27.28515625" customWidth="1"/>
  </cols>
  <sheetData>
    <row r="2" spans="1:43" ht="13.5" thickBot="1" x14ac:dyDescent="0.25"/>
    <row r="3" spans="1:43" ht="13.5" thickBot="1" x14ac:dyDescent="0.25">
      <c r="A3" s="1"/>
      <c r="B3" s="1"/>
      <c r="C3" s="208" t="s">
        <v>0</v>
      </c>
      <c r="D3" s="209"/>
      <c r="E3" s="210" t="s">
        <v>1</v>
      </c>
      <c r="F3" s="205"/>
      <c r="G3" s="205"/>
      <c r="H3" s="205"/>
      <c r="I3" s="205"/>
      <c r="J3" s="205"/>
      <c r="K3" s="211"/>
    </row>
    <row r="4" spans="1:43" x14ac:dyDescent="0.2">
      <c r="A4" s="4" t="s">
        <v>56</v>
      </c>
      <c r="B4" s="5" t="s">
        <v>3</v>
      </c>
      <c r="C4" s="6" t="s">
        <v>4</v>
      </c>
      <c r="D4" s="80" t="s">
        <v>5</v>
      </c>
      <c r="E4" s="81" t="s">
        <v>57</v>
      </c>
      <c r="F4" s="82" t="s">
        <v>7</v>
      </c>
      <c r="G4" s="83" t="s">
        <v>8</v>
      </c>
      <c r="H4" s="82" t="s">
        <v>9</v>
      </c>
      <c r="I4" s="83" t="s">
        <v>10</v>
      </c>
      <c r="J4" s="82" t="s">
        <v>11</v>
      </c>
      <c r="K4" s="84" t="s">
        <v>12</v>
      </c>
      <c r="V4" s="12" t="s">
        <v>13</v>
      </c>
      <c r="W4" s="13" t="s">
        <v>14</v>
      </c>
      <c r="X4" s="13" t="s">
        <v>15</v>
      </c>
      <c r="Y4" s="13" t="s">
        <v>16</v>
      </c>
      <c r="Z4" s="13" t="s">
        <v>17</v>
      </c>
      <c r="AA4" s="13" t="s">
        <v>18</v>
      </c>
      <c r="AB4" s="13" t="s">
        <v>19</v>
      </c>
      <c r="AC4" s="13" t="s">
        <v>21</v>
      </c>
      <c r="AD4" s="13" t="s">
        <v>22</v>
      </c>
      <c r="AE4" s="13" t="s">
        <v>23</v>
      </c>
      <c r="AF4" s="13" t="s">
        <v>24</v>
      </c>
      <c r="AG4" s="13" t="s">
        <v>25</v>
      </c>
      <c r="AH4" s="13" t="s">
        <v>26</v>
      </c>
      <c r="AI4" s="13" t="s">
        <v>27</v>
      </c>
      <c r="AJ4" s="13" t="s">
        <v>28</v>
      </c>
      <c r="AK4" s="13" t="s">
        <v>29</v>
      </c>
      <c r="AL4" s="13" t="s">
        <v>30</v>
      </c>
      <c r="AM4" s="13" t="s">
        <v>31</v>
      </c>
      <c r="AN4" s="13" t="s">
        <v>32</v>
      </c>
      <c r="AO4" s="13" t="s">
        <v>33</v>
      </c>
      <c r="AP4" s="13" t="s">
        <v>34</v>
      </c>
      <c r="AQ4" s="13" t="s">
        <v>35</v>
      </c>
    </row>
    <row r="5" spans="1:43" x14ac:dyDescent="0.2">
      <c r="A5" s="201" t="s">
        <v>58</v>
      </c>
      <c r="B5" s="14" t="s">
        <v>37</v>
      </c>
      <c r="C5" s="26">
        <v>1077</v>
      </c>
      <c r="D5" s="85">
        <f>+C5/C$23*100</f>
        <v>3.5641008670328942</v>
      </c>
      <c r="E5" s="86">
        <v>6</v>
      </c>
      <c r="F5" s="21"/>
      <c r="G5" s="20">
        <v>5</v>
      </c>
      <c r="H5" s="21">
        <v>28</v>
      </c>
      <c r="I5" s="20">
        <v>20</v>
      </c>
      <c r="J5" s="21">
        <v>18</v>
      </c>
      <c r="K5" s="87">
        <v>34</v>
      </c>
      <c r="V5" s="23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>
        <v>4</v>
      </c>
      <c r="AP5" s="24">
        <v>2</v>
      </c>
      <c r="AQ5" s="24"/>
    </row>
    <row r="6" spans="1:43" x14ac:dyDescent="0.2">
      <c r="A6" s="202"/>
      <c r="B6" s="25" t="s">
        <v>38</v>
      </c>
      <c r="C6" s="26">
        <v>911717023</v>
      </c>
      <c r="D6" s="85">
        <f>+C6/C$24*100</f>
        <v>3.5197973668044926</v>
      </c>
      <c r="E6" s="86">
        <v>23457520</v>
      </c>
      <c r="F6" s="30"/>
      <c r="G6" s="29">
        <v>3810644</v>
      </c>
      <c r="H6" s="30">
        <v>167300781</v>
      </c>
      <c r="I6" s="29">
        <v>103580168</v>
      </c>
      <c r="J6" s="30">
        <v>33018451</v>
      </c>
      <c r="K6" s="88">
        <v>6829926</v>
      </c>
      <c r="V6" s="32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>
        <v>15577520</v>
      </c>
      <c r="AP6" s="33">
        <v>7880000</v>
      </c>
      <c r="AQ6" s="33"/>
    </row>
    <row r="7" spans="1:43" x14ac:dyDescent="0.2">
      <c r="A7" s="203"/>
      <c r="B7" s="25" t="s">
        <v>39</v>
      </c>
      <c r="C7" s="26">
        <v>911170213</v>
      </c>
      <c r="D7" s="85">
        <f>+C7/C$25*100</f>
        <v>4.3635601865118412</v>
      </c>
      <c r="E7" s="86">
        <v>23457520</v>
      </c>
      <c r="F7" s="30"/>
      <c r="G7" s="29">
        <v>3810644</v>
      </c>
      <c r="H7" s="30">
        <v>167300781</v>
      </c>
      <c r="I7" s="29">
        <v>103530168</v>
      </c>
      <c r="J7" s="30">
        <v>33018451</v>
      </c>
      <c r="K7" s="88">
        <v>6829926</v>
      </c>
      <c r="V7" s="32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>
        <v>15577520</v>
      </c>
      <c r="AP7" s="33">
        <v>7880000</v>
      </c>
      <c r="AQ7" s="33"/>
    </row>
    <row r="8" spans="1:43" x14ac:dyDescent="0.2">
      <c r="A8" s="201" t="s">
        <v>59</v>
      </c>
      <c r="B8" s="14" t="s">
        <v>37</v>
      </c>
      <c r="C8" s="89">
        <v>5402</v>
      </c>
      <c r="D8" s="90">
        <f t="shared" ref="D8" si="0">+C8/C$23*100</f>
        <v>17.876762194718378</v>
      </c>
      <c r="E8" s="91">
        <v>18</v>
      </c>
      <c r="F8" s="21">
        <v>6</v>
      </c>
      <c r="G8" s="20">
        <v>24</v>
      </c>
      <c r="H8" s="21">
        <v>16</v>
      </c>
      <c r="I8" s="20">
        <v>54</v>
      </c>
      <c r="J8" s="21">
        <v>51</v>
      </c>
      <c r="K8" s="87">
        <v>366</v>
      </c>
      <c r="V8" s="23"/>
      <c r="W8" s="24"/>
      <c r="X8" s="24"/>
      <c r="Y8" s="24"/>
      <c r="Z8" s="24">
        <v>1</v>
      </c>
      <c r="AA8" s="24"/>
      <c r="AB8" s="24"/>
      <c r="AC8" s="24"/>
      <c r="AD8" s="24">
        <v>2</v>
      </c>
      <c r="AE8" s="24"/>
      <c r="AF8" s="24"/>
      <c r="AG8" s="24"/>
      <c r="AH8" s="24"/>
      <c r="AI8" s="24"/>
      <c r="AJ8" s="24"/>
      <c r="AK8" s="24"/>
      <c r="AL8" s="24"/>
      <c r="AM8" s="24">
        <v>2</v>
      </c>
      <c r="AN8" s="24"/>
      <c r="AO8" s="24">
        <v>3</v>
      </c>
      <c r="AP8" s="24">
        <v>4</v>
      </c>
      <c r="AQ8" s="24">
        <v>6</v>
      </c>
    </row>
    <row r="9" spans="1:43" x14ac:dyDescent="0.2">
      <c r="A9" s="202"/>
      <c r="B9" s="25" t="s">
        <v>38</v>
      </c>
      <c r="C9" s="92">
        <v>2166682931</v>
      </c>
      <c r="D9" s="93">
        <f t="shared" ref="D9" si="1">+C9/C$24*100</f>
        <v>8.3647498980986352</v>
      </c>
      <c r="E9" s="86">
        <v>243551714</v>
      </c>
      <c r="F9" s="30">
        <v>1516156</v>
      </c>
      <c r="G9" s="29">
        <v>2844721</v>
      </c>
      <c r="H9" s="30">
        <v>127517399</v>
      </c>
      <c r="I9" s="29">
        <v>27029042</v>
      </c>
      <c r="J9" s="30">
        <v>21808438</v>
      </c>
      <c r="K9" s="88">
        <v>225841170</v>
      </c>
      <c r="V9" s="32"/>
      <c r="W9" s="33"/>
      <c r="X9" s="33"/>
      <c r="Y9" s="33"/>
      <c r="Z9" s="33">
        <v>1000000</v>
      </c>
      <c r="AA9" s="33"/>
      <c r="AB9" s="33"/>
      <c r="AC9" s="33"/>
      <c r="AD9" s="33">
        <v>790750</v>
      </c>
      <c r="AE9" s="33"/>
      <c r="AF9" s="33"/>
      <c r="AG9" s="33"/>
      <c r="AH9" s="33"/>
      <c r="AI9" s="33"/>
      <c r="AJ9" s="33"/>
      <c r="AK9" s="33"/>
      <c r="AL9" s="33"/>
      <c r="AM9" s="33">
        <v>239804813</v>
      </c>
      <c r="AN9" s="33"/>
      <c r="AO9" s="33">
        <v>1195235</v>
      </c>
      <c r="AP9" s="33">
        <v>200098</v>
      </c>
      <c r="AQ9" s="33">
        <v>560818</v>
      </c>
    </row>
    <row r="10" spans="1:43" x14ac:dyDescent="0.2">
      <c r="A10" s="203"/>
      <c r="B10" s="25" t="s">
        <v>39</v>
      </c>
      <c r="C10" s="92">
        <v>2096315600</v>
      </c>
      <c r="D10" s="94">
        <f t="shared" ref="D10" si="2">+C10/C$25*100</f>
        <v>10.039177268982652</v>
      </c>
      <c r="E10" s="95">
        <v>243551714</v>
      </c>
      <c r="F10" s="30">
        <v>1516156</v>
      </c>
      <c r="G10" s="29">
        <v>2804721</v>
      </c>
      <c r="H10" s="30">
        <v>127517399</v>
      </c>
      <c r="I10" s="29">
        <v>25728212</v>
      </c>
      <c r="J10" s="30">
        <v>21482351</v>
      </c>
      <c r="K10" s="88">
        <v>224397650</v>
      </c>
      <c r="V10" s="32"/>
      <c r="W10" s="33"/>
      <c r="X10" s="33"/>
      <c r="Y10" s="33"/>
      <c r="Z10" s="33">
        <v>1000000</v>
      </c>
      <c r="AA10" s="33"/>
      <c r="AB10" s="33"/>
      <c r="AC10" s="33"/>
      <c r="AD10" s="33">
        <v>790750</v>
      </c>
      <c r="AE10" s="33"/>
      <c r="AF10" s="33"/>
      <c r="AG10" s="33"/>
      <c r="AH10" s="33"/>
      <c r="AI10" s="33"/>
      <c r="AJ10" s="33"/>
      <c r="AK10" s="33"/>
      <c r="AL10" s="33"/>
      <c r="AM10" s="33">
        <v>239804813</v>
      </c>
      <c r="AN10" s="33"/>
      <c r="AO10" s="33">
        <v>1195235</v>
      </c>
      <c r="AP10" s="33">
        <v>200098</v>
      </c>
      <c r="AQ10" s="33">
        <v>560818</v>
      </c>
    </row>
    <row r="11" spans="1:43" x14ac:dyDescent="0.2">
      <c r="A11" s="201" t="s">
        <v>60</v>
      </c>
      <c r="B11" s="14" t="s">
        <v>37</v>
      </c>
      <c r="C11" s="96">
        <v>7591</v>
      </c>
      <c r="D11" s="85">
        <f t="shared" ref="D11" si="3">+C11/C$23*100</f>
        <v>25.120788933748095</v>
      </c>
      <c r="E11" s="86">
        <v>4</v>
      </c>
      <c r="F11" s="21">
        <v>1</v>
      </c>
      <c r="G11" s="20">
        <v>1</v>
      </c>
      <c r="H11" s="21">
        <v>6</v>
      </c>
      <c r="I11" s="20">
        <v>21</v>
      </c>
      <c r="J11" s="21">
        <v>33</v>
      </c>
      <c r="K11" s="87">
        <v>236</v>
      </c>
      <c r="V11" s="23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>
        <v>1</v>
      </c>
      <c r="AM11" s="24"/>
      <c r="AN11" s="24"/>
      <c r="AO11" s="24"/>
      <c r="AP11" s="24">
        <v>2</v>
      </c>
      <c r="AQ11" s="24">
        <v>1</v>
      </c>
    </row>
    <row r="12" spans="1:43" x14ac:dyDescent="0.2">
      <c r="A12" s="202"/>
      <c r="B12" s="25" t="s">
        <v>38</v>
      </c>
      <c r="C12" s="26">
        <v>1200454613</v>
      </c>
      <c r="D12" s="85">
        <f t="shared" ref="D12" si="4">+C12/C$24*100</f>
        <v>4.6345048729069376</v>
      </c>
      <c r="E12" s="86">
        <v>310577</v>
      </c>
      <c r="F12" s="30">
        <v>1431</v>
      </c>
      <c r="G12" s="29">
        <v>39602</v>
      </c>
      <c r="H12" s="30">
        <v>1816823</v>
      </c>
      <c r="I12" s="29">
        <v>6005993</v>
      </c>
      <c r="J12" s="30">
        <v>24635829</v>
      </c>
      <c r="K12" s="88">
        <v>10972504</v>
      </c>
      <c r="V12" s="32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>
        <v>40517</v>
      </c>
      <c r="AM12" s="33"/>
      <c r="AN12" s="33"/>
      <c r="AO12" s="33"/>
      <c r="AP12" s="33">
        <v>20060</v>
      </c>
      <c r="AQ12" s="33">
        <v>250000</v>
      </c>
    </row>
    <row r="13" spans="1:43" x14ac:dyDescent="0.2">
      <c r="A13" s="203"/>
      <c r="B13" s="25" t="s">
        <v>39</v>
      </c>
      <c r="C13" s="26">
        <v>1196679698</v>
      </c>
      <c r="D13" s="85">
        <f t="shared" ref="D13" si="5">+C13/C$25*100</f>
        <v>5.7308544679124767</v>
      </c>
      <c r="E13" s="86">
        <v>248077</v>
      </c>
      <c r="F13" s="30">
        <v>1431</v>
      </c>
      <c r="G13" s="29">
        <v>39602</v>
      </c>
      <c r="H13" s="30">
        <v>1816823</v>
      </c>
      <c r="I13" s="29">
        <v>5645555</v>
      </c>
      <c r="J13" s="30">
        <v>24635829</v>
      </c>
      <c r="K13" s="88">
        <v>10677504</v>
      </c>
      <c r="V13" s="32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>
        <v>40517</v>
      </c>
      <c r="AM13" s="33"/>
      <c r="AN13" s="33"/>
      <c r="AO13" s="33"/>
      <c r="AP13" s="33">
        <v>20060</v>
      </c>
      <c r="AQ13" s="33">
        <v>187500</v>
      </c>
    </row>
    <row r="14" spans="1:43" x14ac:dyDescent="0.2">
      <c r="A14" s="201" t="s">
        <v>61</v>
      </c>
      <c r="B14" s="14" t="s">
        <v>37</v>
      </c>
      <c r="C14" s="89">
        <v>6521</v>
      </c>
      <c r="D14" s="90">
        <f t="shared" ref="D14" si="6">+C14/C$23*100</f>
        <v>21.579853067707987</v>
      </c>
      <c r="E14" s="91">
        <v>895</v>
      </c>
      <c r="F14" s="21">
        <v>146</v>
      </c>
      <c r="G14" s="20">
        <v>224</v>
      </c>
      <c r="H14" s="21">
        <v>248</v>
      </c>
      <c r="I14" s="20">
        <v>171</v>
      </c>
      <c r="J14" s="21">
        <v>237</v>
      </c>
      <c r="K14" s="87">
        <v>590</v>
      </c>
      <c r="V14" s="23"/>
      <c r="W14" s="24"/>
      <c r="X14" s="24"/>
      <c r="Y14" s="24"/>
      <c r="Z14" s="24">
        <v>1</v>
      </c>
      <c r="AA14" s="24">
        <v>1</v>
      </c>
      <c r="AB14" s="24"/>
      <c r="AC14" s="24"/>
      <c r="AD14" s="24">
        <v>1</v>
      </c>
      <c r="AE14" s="24">
        <v>1</v>
      </c>
      <c r="AF14" s="24"/>
      <c r="AG14" s="24">
        <v>2</v>
      </c>
      <c r="AH14" s="24"/>
      <c r="AI14" s="24">
        <v>1</v>
      </c>
      <c r="AJ14" s="24">
        <v>1</v>
      </c>
      <c r="AK14" s="24">
        <v>112</v>
      </c>
      <c r="AL14" s="24">
        <v>38</v>
      </c>
      <c r="AM14" s="24">
        <v>58</v>
      </c>
      <c r="AN14" s="24">
        <v>176</v>
      </c>
      <c r="AO14" s="24">
        <v>39</v>
      </c>
      <c r="AP14" s="24">
        <v>247</v>
      </c>
      <c r="AQ14" s="24">
        <v>217</v>
      </c>
    </row>
    <row r="15" spans="1:43" x14ac:dyDescent="0.2">
      <c r="A15" s="202"/>
      <c r="B15" s="25" t="s">
        <v>38</v>
      </c>
      <c r="C15" s="92">
        <v>6889316545</v>
      </c>
      <c r="D15" s="93">
        <f t="shared" ref="D15" si="7">+C15/C$24*100</f>
        <v>26.597066438863258</v>
      </c>
      <c r="E15" s="86">
        <v>2345434954</v>
      </c>
      <c r="F15" s="30">
        <v>501584265</v>
      </c>
      <c r="G15" s="29">
        <v>698824461</v>
      </c>
      <c r="H15" s="30">
        <v>76009620</v>
      </c>
      <c r="I15" s="29">
        <v>96726613</v>
      </c>
      <c r="J15" s="30">
        <v>2143030535</v>
      </c>
      <c r="K15" s="88">
        <v>22357884</v>
      </c>
      <c r="V15" s="32"/>
      <c r="W15" s="33"/>
      <c r="X15" s="33"/>
      <c r="Y15" s="33"/>
      <c r="Z15" s="33">
        <v>1282878</v>
      </c>
      <c r="AA15" s="33">
        <v>1549628</v>
      </c>
      <c r="AB15" s="33"/>
      <c r="AC15" s="33"/>
      <c r="AD15" s="33">
        <v>685338</v>
      </c>
      <c r="AE15" s="33">
        <v>609057</v>
      </c>
      <c r="AF15" s="33"/>
      <c r="AG15" s="33">
        <v>2663618</v>
      </c>
      <c r="AH15" s="33"/>
      <c r="AI15" s="33">
        <v>6348288</v>
      </c>
      <c r="AJ15" s="33">
        <v>2569611</v>
      </c>
      <c r="AK15" s="33">
        <v>165793056</v>
      </c>
      <c r="AL15" s="33">
        <v>57066923</v>
      </c>
      <c r="AM15" s="33">
        <v>265904942</v>
      </c>
      <c r="AN15" s="33">
        <v>304842241</v>
      </c>
      <c r="AO15" s="33">
        <v>37670916</v>
      </c>
      <c r="AP15" s="33">
        <v>473897755</v>
      </c>
      <c r="AQ15" s="33">
        <v>1024550703</v>
      </c>
    </row>
    <row r="16" spans="1:43" x14ac:dyDescent="0.2">
      <c r="A16" s="203"/>
      <c r="B16" s="25" t="s">
        <v>39</v>
      </c>
      <c r="C16" s="92">
        <v>2062199264</v>
      </c>
      <c r="D16" s="94">
        <f t="shared" ref="D16" si="8">+C16/C$25*100</f>
        <v>9.8757954075529266</v>
      </c>
      <c r="E16" s="95">
        <v>859471626</v>
      </c>
      <c r="F16" s="30">
        <v>95784112</v>
      </c>
      <c r="G16" s="29">
        <v>114605721</v>
      </c>
      <c r="H16" s="30">
        <v>37462483</v>
      </c>
      <c r="I16" s="29">
        <v>72550928</v>
      </c>
      <c r="J16" s="30">
        <v>100167190</v>
      </c>
      <c r="K16" s="88">
        <v>19540768</v>
      </c>
      <c r="V16" s="32"/>
      <c r="W16" s="33"/>
      <c r="X16" s="33"/>
      <c r="Y16" s="33"/>
      <c r="Z16" s="33">
        <v>662883</v>
      </c>
      <c r="AA16" s="33">
        <v>799352</v>
      </c>
      <c r="AB16" s="33"/>
      <c r="AC16" s="33"/>
      <c r="AD16" s="33">
        <v>397403</v>
      </c>
      <c r="AE16" s="33">
        <v>475586</v>
      </c>
      <c r="AF16" s="33"/>
      <c r="AG16" s="33">
        <v>2892673</v>
      </c>
      <c r="AH16" s="33"/>
      <c r="AI16" s="33">
        <v>18158889</v>
      </c>
      <c r="AJ16" s="33">
        <v>2937562</v>
      </c>
      <c r="AK16" s="33">
        <v>98037578</v>
      </c>
      <c r="AL16" s="33">
        <v>31950337</v>
      </c>
      <c r="AM16" s="33">
        <v>62604302</v>
      </c>
      <c r="AN16" s="33">
        <v>218567626</v>
      </c>
      <c r="AO16" s="33">
        <v>32859187</v>
      </c>
      <c r="AP16" s="33">
        <v>154281161</v>
      </c>
      <c r="AQ16" s="33">
        <v>234847087</v>
      </c>
    </row>
    <row r="17" spans="1:43" x14ac:dyDescent="0.2">
      <c r="A17" s="201" t="s">
        <v>62</v>
      </c>
      <c r="B17" s="14" t="s">
        <v>37</v>
      </c>
      <c r="C17" s="96">
        <v>5</v>
      </c>
      <c r="D17" s="85">
        <f t="shared" ref="D17" si="9">+C17/C$23*100</f>
        <v>1.6546429280561256E-2</v>
      </c>
      <c r="E17" s="92">
        <v>5</v>
      </c>
      <c r="F17" s="43"/>
      <c r="G17" s="42"/>
      <c r="H17" s="43"/>
      <c r="I17" s="42"/>
      <c r="J17" s="43"/>
      <c r="K17" s="97"/>
      <c r="V17" s="23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>
        <v>5</v>
      </c>
    </row>
    <row r="18" spans="1:43" x14ac:dyDescent="0.2">
      <c r="A18" s="202"/>
      <c r="B18" s="25" t="s">
        <v>38</v>
      </c>
      <c r="C18" s="26">
        <v>198000</v>
      </c>
      <c r="D18" s="85">
        <f t="shared" ref="D18" si="10">+C18/C$24*100</f>
        <v>7.6440371414156379E-4</v>
      </c>
      <c r="E18" s="92">
        <v>198000</v>
      </c>
      <c r="F18" s="41"/>
      <c r="G18" s="40"/>
      <c r="H18" s="41"/>
      <c r="I18" s="40"/>
      <c r="J18" s="41"/>
      <c r="K18" s="98"/>
      <c r="V18" s="32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>
        <v>198000</v>
      </c>
    </row>
    <row r="19" spans="1:43" x14ac:dyDescent="0.2">
      <c r="A19" s="203"/>
      <c r="B19" s="25" t="s">
        <v>39</v>
      </c>
      <c r="C19" s="26">
        <v>135500</v>
      </c>
      <c r="D19" s="85">
        <f t="shared" ref="D19" si="11">+C19/C$25*100</f>
        <v>6.4890444928576078E-4</v>
      </c>
      <c r="E19" s="92">
        <v>135500</v>
      </c>
      <c r="F19" s="41"/>
      <c r="G19" s="40"/>
      <c r="H19" s="41"/>
      <c r="I19" s="40"/>
      <c r="J19" s="41"/>
      <c r="K19" s="98"/>
      <c r="V19" s="32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>
        <v>135500</v>
      </c>
    </row>
    <row r="20" spans="1:43" x14ac:dyDescent="0.2">
      <c r="A20" s="201" t="s">
        <v>63</v>
      </c>
      <c r="B20" s="14" t="s">
        <v>37</v>
      </c>
      <c r="C20" s="89">
        <v>9622</v>
      </c>
      <c r="D20" s="90">
        <f t="shared" ref="D20" si="12">+C20/C$23*100</f>
        <v>31.841948507512079</v>
      </c>
      <c r="E20" s="99">
        <v>556</v>
      </c>
      <c r="F20" s="43">
        <v>320</v>
      </c>
      <c r="G20" s="42">
        <v>410</v>
      </c>
      <c r="H20" s="43">
        <v>414</v>
      </c>
      <c r="I20" s="42">
        <v>487</v>
      </c>
      <c r="J20" s="43">
        <v>616</v>
      </c>
      <c r="K20" s="97">
        <v>606</v>
      </c>
      <c r="V20" s="23">
        <v>1</v>
      </c>
      <c r="W20" s="24">
        <v>1</v>
      </c>
      <c r="X20" s="24">
        <v>2</v>
      </c>
      <c r="Y20" s="24">
        <v>1</v>
      </c>
      <c r="Z20" s="24">
        <v>17</v>
      </c>
      <c r="AA20" s="24">
        <v>1</v>
      </c>
      <c r="AB20" s="24">
        <v>1</v>
      </c>
      <c r="AC20" s="24">
        <v>3</v>
      </c>
      <c r="AD20" s="24">
        <v>1</v>
      </c>
      <c r="AE20" s="24">
        <v>4</v>
      </c>
      <c r="AF20" s="24">
        <v>6</v>
      </c>
      <c r="AG20" s="24">
        <v>4</v>
      </c>
      <c r="AH20" s="24">
        <v>2</v>
      </c>
      <c r="AI20" s="24">
        <v>3</v>
      </c>
      <c r="AJ20" s="24">
        <v>7</v>
      </c>
      <c r="AK20" s="24">
        <v>13</v>
      </c>
      <c r="AL20" s="24">
        <v>9</v>
      </c>
      <c r="AM20" s="24">
        <v>36</v>
      </c>
      <c r="AN20" s="24">
        <v>40</v>
      </c>
      <c r="AO20" s="24">
        <v>106</v>
      </c>
      <c r="AP20" s="24">
        <v>108</v>
      </c>
      <c r="AQ20" s="24">
        <v>190</v>
      </c>
    </row>
    <row r="21" spans="1:43" x14ac:dyDescent="0.2">
      <c r="A21" s="202"/>
      <c r="B21" s="25" t="s">
        <v>38</v>
      </c>
      <c r="C21" s="92">
        <v>14734173790</v>
      </c>
      <c r="D21" s="93">
        <f t="shared" ref="D21" si="13">+C21/C$24*100</f>
        <v>56.883117019612527</v>
      </c>
      <c r="E21" s="92">
        <v>1773984752</v>
      </c>
      <c r="F21" s="41">
        <v>633720406</v>
      </c>
      <c r="G21" s="40">
        <v>2050169586</v>
      </c>
      <c r="H21" s="41">
        <v>1221387806</v>
      </c>
      <c r="I21" s="40">
        <v>1670522117</v>
      </c>
      <c r="J21" s="41">
        <v>2056449270</v>
      </c>
      <c r="K21" s="98">
        <v>797853208</v>
      </c>
      <c r="V21" s="32">
        <v>69205</v>
      </c>
      <c r="W21" s="33">
        <v>2208370</v>
      </c>
      <c r="X21" s="33">
        <v>510000</v>
      </c>
      <c r="Y21" s="33">
        <v>329398</v>
      </c>
      <c r="Z21" s="33">
        <v>535220668</v>
      </c>
      <c r="AA21" s="33">
        <v>560534</v>
      </c>
      <c r="AB21" s="33">
        <v>2582284</v>
      </c>
      <c r="AC21" s="33">
        <v>15435347</v>
      </c>
      <c r="AD21" s="33">
        <v>206582</v>
      </c>
      <c r="AE21" s="33">
        <v>21980405</v>
      </c>
      <c r="AF21" s="33">
        <v>22380510</v>
      </c>
      <c r="AG21" s="33">
        <v>37763997</v>
      </c>
      <c r="AH21" s="33">
        <v>7282815</v>
      </c>
      <c r="AI21" s="33">
        <v>1877235</v>
      </c>
      <c r="AJ21" s="33">
        <v>7217730</v>
      </c>
      <c r="AK21" s="33">
        <v>5897650</v>
      </c>
      <c r="AL21" s="33">
        <v>2123200</v>
      </c>
      <c r="AM21" s="33">
        <v>42577999</v>
      </c>
      <c r="AN21" s="33">
        <v>23590312</v>
      </c>
      <c r="AO21" s="33">
        <v>138339978</v>
      </c>
      <c r="AP21" s="33">
        <v>712759760</v>
      </c>
      <c r="AQ21" s="33">
        <v>193070773</v>
      </c>
    </row>
    <row r="22" spans="1:43" x14ac:dyDescent="0.2">
      <c r="A22" s="203"/>
      <c r="B22" s="25" t="s">
        <v>39</v>
      </c>
      <c r="C22" s="92">
        <v>14614848304</v>
      </c>
      <c r="D22" s="94">
        <f t="shared" ref="D22" si="14">+C22/C$25*100</f>
        <v>69.989963764590826</v>
      </c>
      <c r="E22" s="100">
        <v>1771702692</v>
      </c>
      <c r="F22" s="41">
        <v>606975923</v>
      </c>
      <c r="G22" s="40">
        <v>2050049586</v>
      </c>
      <c r="H22" s="41">
        <v>1221247806</v>
      </c>
      <c r="I22" s="40">
        <v>1670114655</v>
      </c>
      <c r="J22" s="41">
        <v>2050206573</v>
      </c>
      <c r="K22" s="98">
        <v>772887068</v>
      </c>
      <c r="V22" s="32">
        <v>69205</v>
      </c>
      <c r="W22" s="33">
        <v>2208370</v>
      </c>
      <c r="X22" s="33">
        <v>510000</v>
      </c>
      <c r="Y22" s="33">
        <v>329398</v>
      </c>
      <c r="Z22" s="33">
        <v>535220668</v>
      </c>
      <c r="AA22" s="33">
        <v>560534</v>
      </c>
      <c r="AB22" s="33">
        <v>2582284</v>
      </c>
      <c r="AC22" s="33">
        <v>15435347</v>
      </c>
      <c r="AD22" s="33">
        <v>206582</v>
      </c>
      <c r="AE22" s="33">
        <v>21980405</v>
      </c>
      <c r="AF22" s="33">
        <v>20727848</v>
      </c>
      <c r="AG22" s="33">
        <v>37763997</v>
      </c>
      <c r="AH22" s="33">
        <v>7282815</v>
      </c>
      <c r="AI22" s="33">
        <v>1877235</v>
      </c>
      <c r="AJ22" s="33">
        <v>7217730</v>
      </c>
      <c r="AK22" s="33">
        <v>5897650</v>
      </c>
      <c r="AL22" s="33">
        <v>2123200</v>
      </c>
      <c r="AM22" s="33">
        <v>42577999</v>
      </c>
      <c r="AN22" s="33">
        <v>23288592</v>
      </c>
      <c r="AO22" s="33">
        <v>138012300</v>
      </c>
      <c r="AP22" s="33">
        <v>712759760</v>
      </c>
      <c r="AQ22" s="33">
        <v>193070773</v>
      </c>
    </row>
    <row r="23" spans="1:43" x14ac:dyDescent="0.2">
      <c r="A23" s="52" t="s">
        <v>43</v>
      </c>
      <c r="B23" s="53"/>
      <c r="C23" s="101">
        <v>30218</v>
      </c>
      <c r="D23" s="102">
        <f t="shared" ref="D23" si="15">+C23/C$23*100</f>
        <v>100</v>
      </c>
      <c r="E23" s="103">
        <f>+E5+E8+E11+E14+E17+E20</f>
        <v>1484</v>
      </c>
      <c r="F23" s="57">
        <v>473</v>
      </c>
      <c r="G23" s="56">
        <v>664</v>
      </c>
      <c r="H23" s="57">
        <v>712</v>
      </c>
      <c r="I23" s="56">
        <v>753</v>
      </c>
      <c r="J23" s="57">
        <v>955</v>
      </c>
      <c r="K23" s="104">
        <v>1832</v>
      </c>
      <c r="V23" s="23">
        <v>1</v>
      </c>
      <c r="W23" s="24">
        <v>1</v>
      </c>
      <c r="X23" s="24">
        <v>2</v>
      </c>
      <c r="Y23" s="24">
        <v>1</v>
      </c>
      <c r="Z23" s="24">
        <v>19</v>
      </c>
      <c r="AA23" s="24">
        <v>2</v>
      </c>
      <c r="AB23" s="24">
        <v>1</v>
      </c>
      <c r="AC23" s="24">
        <v>3</v>
      </c>
      <c r="AD23" s="24">
        <v>4</v>
      </c>
      <c r="AE23" s="24">
        <v>5</v>
      </c>
      <c r="AF23" s="24">
        <v>6</v>
      </c>
      <c r="AG23" s="24">
        <v>6</v>
      </c>
      <c r="AH23" s="24">
        <v>2</v>
      </c>
      <c r="AI23" s="24">
        <v>4</v>
      </c>
      <c r="AJ23" s="24">
        <v>8</v>
      </c>
      <c r="AK23" s="24">
        <v>125</v>
      </c>
      <c r="AL23" s="24">
        <v>48</v>
      </c>
      <c r="AM23" s="24">
        <v>96</v>
      </c>
      <c r="AN23" s="24">
        <v>216</v>
      </c>
      <c r="AO23" s="24">
        <v>152</v>
      </c>
      <c r="AP23" s="24">
        <v>363</v>
      </c>
      <c r="AQ23" s="24">
        <v>419</v>
      </c>
    </row>
    <row r="24" spans="1:43" x14ac:dyDescent="0.2">
      <c r="A24" s="52" t="s">
        <v>64</v>
      </c>
      <c r="B24" s="53"/>
      <c r="C24" s="101">
        <v>25902542902</v>
      </c>
      <c r="D24" s="102">
        <f t="shared" ref="D24" si="16">+C24/C$24*100</f>
        <v>100</v>
      </c>
      <c r="E24" s="103">
        <f t="shared" ref="E24:E25" si="17">+E6+E9+E12+E15+E18+E21</f>
        <v>4386937517</v>
      </c>
      <c r="F24" s="57">
        <v>1136822258</v>
      </c>
      <c r="G24" s="56">
        <v>2755689014</v>
      </c>
      <c r="H24" s="57">
        <v>1594032429</v>
      </c>
      <c r="I24" s="56">
        <v>1903863933</v>
      </c>
      <c r="J24" s="57">
        <v>4278942523</v>
      </c>
      <c r="K24" s="104">
        <v>1063854692</v>
      </c>
      <c r="V24" s="23">
        <v>69205</v>
      </c>
      <c r="W24" s="24">
        <v>2208370</v>
      </c>
      <c r="X24" s="24">
        <v>510000</v>
      </c>
      <c r="Y24" s="24">
        <v>329398</v>
      </c>
      <c r="Z24" s="24">
        <v>537503546</v>
      </c>
      <c r="AA24" s="24">
        <v>2110162</v>
      </c>
      <c r="AB24" s="24">
        <v>2582284</v>
      </c>
      <c r="AC24" s="24">
        <v>15435347</v>
      </c>
      <c r="AD24" s="24">
        <v>1682670</v>
      </c>
      <c r="AE24" s="24">
        <v>22589462</v>
      </c>
      <c r="AF24" s="24">
        <v>22380510</v>
      </c>
      <c r="AG24" s="24">
        <v>40427615</v>
      </c>
      <c r="AH24" s="24">
        <v>7282815</v>
      </c>
      <c r="AI24" s="24">
        <v>8225523</v>
      </c>
      <c r="AJ24" s="24">
        <v>9787341</v>
      </c>
      <c r="AK24" s="24">
        <v>171690706</v>
      </c>
      <c r="AL24" s="24">
        <v>59230640</v>
      </c>
      <c r="AM24" s="24">
        <v>548287754</v>
      </c>
      <c r="AN24" s="24">
        <v>328432553</v>
      </c>
      <c r="AO24" s="24">
        <v>192783649</v>
      </c>
      <c r="AP24" s="24">
        <v>1194757673</v>
      </c>
      <c r="AQ24" s="24">
        <v>1218630294</v>
      </c>
    </row>
    <row r="25" spans="1:43" ht="13.5" thickBot="1" x14ac:dyDescent="0.25">
      <c r="A25" s="105" t="s">
        <v>65</v>
      </c>
      <c r="B25" s="62"/>
      <c r="C25" s="106">
        <v>20881348579</v>
      </c>
      <c r="D25" s="107">
        <f t="shared" ref="D25" si="18">+C25/C$25*100</f>
        <v>100</v>
      </c>
      <c r="E25" s="108">
        <f t="shared" si="17"/>
        <v>2898567129</v>
      </c>
      <c r="F25" s="66">
        <v>704277622</v>
      </c>
      <c r="G25" s="65">
        <v>2171310274</v>
      </c>
      <c r="H25" s="66">
        <v>1555345292</v>
      </c>
      <c r="I25" s="65">
        <v>1877569518</v>
      </c>
      <c r="J25" s="66">
        <v>2229510394</v>
      </c>
      <c r="K25" s="109">
        <v>1034332916</v>
      </c>
      <c r="V25" s="68">
        <v>69205</v>
      </c>
      <c r="W25" s="69">
        <v>2208370</v>
      </c>
      <c r="X25" s="69">
        <v>510000</v>
      </c>
      <c r="Y25" s="69">
        <v>329398</v>
      </c>
      <c r="Z25" s="69">
        <v>536883551</v>
      </c>
      <c r="AA25" s="69">
        <v>1359886</v>
      </c>
      <c r="AB25" s="69">
        <v>2582284</v>
      </c>
      <c r="AC25" s="69">
        <v>15435347</v>
      </c>
      <c r="AD25" s="69">
        <v>1394735</v>
      </c>
      <c r="AE25" s="69">
        <v>22455991</v>
      </c>
      <c r="AF25" s="69">
        <v>20727848</v>
      </c>
      <c r="AG25" s="69">
        <v>40656670</v>
      </c>
      <c r="AH25" s="69">
        <v>7282815</v>
      </c>
      <c r="AI25" s="69">
        <v>20036124</v>
      </c>
      <c r="AJ25" s="69">
        <v>10155292</v>
      </c>
      <c r="AK25" s="69">
        <v>103935228</v>
      </c>
      <c r="AL25" s="69">
        <v>34114054</v>
      </c>
      <c r="AM25" s="69">
        <v>344987114</v>
      </c>
      <c r="AN25" s="69">
        <v>241856218</v>
      </c>
      <c r="AO25" s="69">
        <v>187644242</v>
      </c>
      <c r="AP25" s="69">
        <v>875141079</v>
      </c>
      <c r="AQ25" s="69">
        <v>428801678</v>
      </c>
    </row>
    <row r="27" spans="1:43" ht="13.5" thickBot="1" x14ac:dyDescent="0.25"/>
    <row r="28" spans="1:43" ht="13.5" thickBot="1" x14ac:dyDescent="0.25">
      <c r="C28" s="204" t="s">
        <v>66</v>
      </c>
      <c r="D28" s="205"/>
      <c r="E28" s="206"/>
      <c r="F28" s="205"/>
      <c r="G28" s="206"/>
      <c r="H28" s="205"/>
      <c r="I28" s="206"/>
      <c r="J28" s="205"/>
      <c r="K28" s="207"/>
    </row>
    <row r="29" spans="1:43" x14ac:dyDescent="0.2">
      <c r="A29" s="4" t="s">
        <v>56</v>
      </c>
      <c r="B29" s="5" t="s">
        <v>3</v>
      </c>
      <c r="C29" s="110" t="s">
        <v>47</v>
      </c>
      <c r="D29" s="82" t="s">
        <v>48</v>
      </c>
      <c r="E29" s="83" t="s">
        <v>49</v>
      </c>
      <c r="F29" s="82" t="s">
        <v>50</v>
      </c>
      <c r="G29" s="83" t="s">
        <v>51</v>
      </c>
      <c r="H29" s="82" t="s">
        <v>52</v>
      </c>
      <c r="I29" s="83" t="s">
        <v>53</v>
      </c>
      <c r="J29" s="82" t="s">
        <v>54</v>
      </c>
      <c r="K29" s="84" t="s">
        <v>55</v>
      </c>
    </row>
    <row r="30" spans="1:43" x14ac:dyDescent="0.2">
      <c r="A30" s="201" t="s">
        <v>58</v>
      </c>
      <c r="B30" s="14" t="s">
        <v>37</v>
      </c>
      <c r="C30" s="111">
        <v>31</v>
      </c>
      <c r="D30" s="21">
        <v>217</v>
      </c>
      <c r="E30" s="20">
        <v>164</v>
      </c>
      <c r="F30" s="21">
        <v>93</v>
      </c>
      <c r="G30" s="20">
        <v>106</v>
      </c>
      <c r="H30" s="21">
        <v>90</v>
      </c>
      <c r="I30" s="42">
        <v>217</v>
      </c>
      <c r="J30" s="43">
        <v>45</v>
      </c>
      <c r="K30" s="97">
        <v>3</v>
      </c>
    </row>
    <row r="31" spans="1:43" x14ac:dyDescent="0.2">
      <c r="A31" s="202"/>
      <c r="B31" s="25" t="s">
        <v>38</v>
      </c>
      <c r="C31" s="86">
        <v>7535740</v>
      </c>
      <c r="D31" s="30">
        <v>419132095</v>
      </c>
      <c r="E31" s="29">
        <v>5223151</v>
      </c>
      <c r="F31" s="30">
        <v>35356508</v>
      </c>
      <c r="G31" s="29">
        <v>61347805</v>
      </c>
      <c r="H31" s="30">
        <v>22257473</v>
      </c>
      <c r="I31" s="40">
        <v>20463424</v>
      </c>
      <c r="J31" s="41">
        <v>2299942</v>
      </c>
      <c r="K31" s="98">
        <v>103395</v>
      </c>
    </row>
    <row r="32" spans="1:43" ht="12.75" customHeight="1" x14ac:dyDescent="0.2">
      <c r="A32" s="203"/>
      <c r="B32" s="25" t="s">
        <v>39</v>
      </c>
      <c r="C32" s="86">
        <v>7535740</v>
      </c>
      <c r="D32" s="30">
        <v>419132095</v>
      </c>
      <c r="E32" s="29">
        <v>5208525</v>
      </c>
      <c r="F32" s="30">
        <v>35356508</v>
      </c>
      <c r="G32" s="29">
        <v>61340805</v>
      </c>
      <c r="H32" s="30">
        <v>22257473</v>
      </c>
      <c r="I32" s="40">
        <v>20324224</v>
      </c>
      <c r="J32" s="41">
        <v>1963958</v>
      </c>
      <c r="K32" s="98">
        <v>103395</v>
      </c>
    </row>
    <row r="33" spans="1:11" x14ac:dyDescent="0.2">
      <c r="A33" s="201" t="s">
        <v>59</v>
      </c>
      <c r="B33" s="14" t="s">
        <v>37</v>
      </c>
      <c r="C33" s="89">
        <v>157</v>
      </c>
      <c r="D33" s="43">
        <v>979</v>
      </c>
      <c r="E33" s="42">
        <v>527</v>
      </c>
      <c r="F33" s="43">
        <v>559</v>
      </c>
      <c r="G33" s="42">
        <v>483</v>
      </c>
      <c r="H33" s="43">
        <v>520</v>
      </c>
      <c r="I33" s="42">
        <v>1315</v>
      </c>
      <c r="J33" s="43">
        <v>313</v>
      </c>
      <c r="K33" s="97">
        <v>14</v>
      </c>
    </row>
    <row r="34" spans="1:11" x14ac:dyDescent="0.2">
      <c r="A34" s="202"/>
      <c r="B34" s="25" t="s">
        <v>38</v>
      </c>
      <c r="C34" s="92">
        <v>110947489</v>
      </c>
      <c r="D34" s="41">
        <v>102026409</v>
      </c>
      <c r="E34" s="40">
        <v>136208659</v>
      </c>
      <c r="F34" s="41">
        <v>443160825</v>
      </c>
      <c r="G34" s="40">
        <v>75348694</v>
      </c>
      <c r="H34" s="41">
        <v>62046781</v>
      </c>
      <c r="I34" s="40">
        <v>532451994</v>
      </c>
      <c r="J34" s="41">
        <v>52249742</v>
      </c>
      <c r="K34" s="98">
        <v>2133698</v>
      </c>
    </row>
    <row r="35" spans="1:11" ht="12.75" customHeight="1" x14ac:dyDescent="0.2">
      <c r="A35" s="203"/>
      <c r="B35" s="25" t="s">
        <v>39</v>
      </c>
      <c r="C35" s="92">
        <v>105159383</v>
      </c>
      <c r="D35" s="41">
        <v>94527748</v>
      </c>
      <c r="E35" s="40">
        <v>133773944</v>
      </c>
      <c r="F35" s="41">
        <v>398090983</v>
      </c>
      <c r="G35" s="40">
        <v>75246624</v>
      </c>
      <c r="H35" s="41">
        <v>61582474</v>
      </c>
      <c r="I35" s="40">
        <v>528326292</v>
      </c>
      <c r="J35" s="41">
        <v>50626251</v>
      </c>
      <c r="K35" s="98">
        <v>1983698</v>
      </c>
    </row>
    <row r="36" spans="1:11" x14ac:dyDescent="0.2">
      <c r="A36" s="201" t="s">
        <v>60</v>
      </c>
      <c r="B36" s="14" t="s">
        <v>37</v>
      </c>
      <c r="C36" s="89">
        <v>463</v>
      </c>
      <c r="D36" s="43">
        <v>630</v>
      </c>
      <c r="E36" s="42">
        <v>1183</v>
      </c>
      <c r="F36" s="43">
        <v>1277</v>
      </c>
      <c r="G36" s="42">
        <v>994</v>
      </c>
      <c r="H36" s="43">
        <v>162</v>
      </c>
      <c r="I36" s="42">
        <v>2521</v>
      </c>
      <c r="J36" s="43">
        <v>57</v>
      </c>
      <c r="K36" s="97">
        <v>2</v>
      </c>
    </row>
    <row r="37" spans="1:11" x14ac:dyDescent="0.2">
      <c r="A37" s="202"/>
      <c r="B37" s="25" t="s">
        <v>38</v>
      </c>
      <c r="C37" s="92">
        <v>58375425</v>
      </c>
      <c r="D37" s="41">
        <v>32896900</v>
      </c>
      <c r="E37" s="40">
        <v>869152081</v>
      </c>
      <c r="F37" s="41">
        <v>145862358</v>
      </c>
      <c r="G37" s="40">
        <v>21657208</v>
      </c>
      <c r="H37" s="41">
        <v>3826321</v>
      </c>
      <c r="I37" s="40">
        <v>18972119</v>
      </c>
      <c r="J37" s="41">
        <v>5880442</v>
      </c>
      <c r="K37" s="98">
        <v>49000</v>
      </c>
    </row>
    <row r="38" spans="1:11" ht="12.75" customHeight="1" x14ac:dyDescent="0.2">
      <c r="A38" s="203"/>
      <c r="B38" s="25" t="s">
        <v>39</v>
      </c>
      <c r="C38" s="92">
        <v>58300603</v>
      </c>
      <c r="D38" s="41">
        <v>32625945</v>
      </c>
      <c r="E38" s="40">
        <v>868935048</v>
      </c>
      <c r="F38" s="41">
        <v>145402610</v>
      </c>
      <c r="G38" s="40">
        <v>21478877</v>
      </c>
      <c r="H38" s="41">
        <v>2870833</v>
      </c>
      <c r="I38" s="40">
        <v>18111519</v>
      </c>
      <c r="J38" s="41">
        <v>5840442</v>
      </c>
      <c r="K38" s="98">
        <v>49000</v>
      </c>
    </row>
    <row r="39" spans="1:11" x14ac:dyDescent="0.2">
      <c r="A39" s="201" t="s">
        <v>61</v>
      </c>
      <c r="B39" s="14" t="s">
        <v>37</v>
      </c>
      <c r="C39" s="89">
        <v>339</v>
      </c>
      <c r="D39" s="43">
        <v>435</v>
      </c>
      <c r="E39" s="42">
        <v>176</v>
      </c>
      <c r="F39" s="43">
        <v>663</v>
      </c>
      <c r="G39" s="42">
        <v>615</v>
      </c>
      <c r="H39" s="43">
        <v>761</v>
      </c>
      <c r="I39" s="42">
        <v>481</v>
      </c>
      <c r="J39" s="43">
        <v>460</v>
      </c>
      <c r="K39" s="97">
        <v>80</v>
      </c>
    </row>
    <row r="40" spans="1:11" x14ac:dyDescent="0.2">
      <c r="A40" s="202"/>
      <c r="B40" s="25" t="s">
        <v>38</v>
      </c>
      <c r="C40" s="92">
        <v>358778050</v>
      </c>
      <c r="D40" s="41">
        <v>63069699</v>
      </c>
      <c r="E40" s="40">
        <v>52309069</v>
      </c>
      <c r="F40" s="41">
        <v>83801316</v>
      </c>
      <c r="G40" s="40">
        <v>148968907</v>
      </c>
      <c r="H40" s="41">
        <v>122604623</v>
      </c>
      <c r="I40" s="40">
        <v>112134731</v>
      </c>
      <c r="J40" s="41">
        <v>62318029</v>
      </c>
      <c r="K40" s="98">
        <v>1363789</v>
      </c>
    </row>
    <row r="41" spans="1:11" ht="12.75" customHeight="1" x14ac:dyDescent="0.2">
      <c r="A41" s="203"/>
      <c r="B41" s="25" t="s">
        <v>39</v>
      </c>
      <c r="C41" s="92">
        <v>355239337</v>
      </c>
      <c r="D41" s="41">
        <v>41159843</v>
      </c>
      <c r="E41" s="40">
        <v>26073457</v>
      </c>
      <c r="F41" s="41">
        <v>72542367</v>
      </c>
      <c r="G41" s="40">
        <v>95685797</v>
      </c>
      <c r="H41" s="41">
        <v>58660358</v>
      </c>
      <c r="I41" s="40">
        <v>71946652</v>
      </c>
      <c r="J41" s="41">
        <v>40287443</v>
      </c>
      <c r="K41" s="98">
        <v>1021182</v>
      </c>
    </row>
    <row r="42" spans="1:11" x14ac:dyDescent="0.2">
      <c r="A42" s="201" t="s">
        <v>62</v>
      </c>
      <c r="B42" s="14" t="s">
        <v>37</v>
      </c>
      <c r="C42" s="89"/>
      <c r="D42" s="43"/>
      <c r="E42" s="42"/>
      <c r="F42" s="43"/>
      <c r="G42" s="42"/>
      <c r="H42" s="43"/>
      <c r="I42" s="42"/>
      <c r="J42" s="43"/>
      <c r="K42" s="97"/>
    </row>
    <row r="43" spans="1:11" x14ac:dyDescent="0.2">
      <c r="A43" s="202"/>
      <c r="B43" s="25" t="s">
        <v>38</v>
      </c>
      <c r="C43" s="92"/>
      <c r="D43" s="41"/>
      <c r="E43" s="40"/>
      <c r="F43" s="41"/>
      <c r="G43" s="40"/>
      <c r="H43" s="41"/>
      <c r="I43" s="40"/>
      <c r="J43" s="41"/>
      <c r="K43" s="98"/>
    </row>
    <row r="44" spans="1:11" ht="12.75" customHeight="1" x14ac:dyDescent="0.2">
      <c r="A44" s="203"/>
      <c r="B44" s="25" t="s">
        <v>39</v>
      </c>
      <c r="C44" s="92"/>
      <c r="D44" s="41"/>
      <c r="E44" s="40"/>
      <c r="F44" s="41"/>
      <c r="G44" s="40"/>
      <c r="H44" s="41"/>
      <c r="I44" s="40"/>
      <c r="J44" s="41"/>
      <c r="K44" s="98"/>
    </row>
    <row r="45" spans="1:11" x14ac:dyDescent="0.2">
      <c r="A45" s="201" t="s">
        <v>63</v>
      </c>
      <c r="B45" s="14" t="s">
        <v>37</v>
      </c>
      <c r="C45" s="89">
        <v>614</v>
      </c>
      <c r="D45" s="43">
        <v>1281</v>
      </c>
      <c r="E45" s="42">
        <v>1026</v>
      </c>
      <c r="F45" s="43">
        <v>866</v>
      </c>
      <c r="G45" s="42">
        <v>620</v>
      </c>
      <c r="H45" s="43">
        <v>623</v>
      </c>
      <c r="I45" s="42">
        <v>809</v>
      </c>
      <c r="J45" s="43">
        <v>343</v>
      </c>
      <c r="K45" s="97">
        <v>31</v>
      </c>
    </row>
    <row r="46" spans="1:11" x14ac:dyDescent="0.2">
      <c r="A46" s="202"/>
      <c r="B46" s="25" t="s">
        <v>38</v>
      </c>
      <c r="C46" s="92">
        <v>864061911</v>
      </c>
      <c r="D46" s="41">
        <v>592403616</v>
      </c>
      <c r="E46" s="40">
        <v>1089655722</v>
      </c>
      <c r="F46" s="41">
        <v>827188949</v>
      </c>
      <c r="G46" s="40">
        <v>297933797</v>
      </c>
      <c r="H46" s="41">
        <v>276037647</v>
      </c>
      <c r="I46" s="40">
        <v>248071419</v>
      </c>
      <c r="J46" s="41">
        <v>314701671</v>
      </c>
      <c r="K46" s="98">
        <v>20031913</v>
      </c>
    </row>
    <row r="47" spans="1:11" x14ac:dyDescent="0.2">
      <c r="A47" s="203"/>
      <c r="B47" s="25" t="s">
        <v>39</v>
      </c>
      <c r="C47" s="92">
        <v>854259998</v>
      </c>
      <c r="D47" s="41">
        <v>570658893</v>
      </c>
      <c r="E47" s="40">
        <v>1078101247</v>
      </c>
      <c r="F47" s="41">
        <v>823296494</v>
      </c>
      <c r="G47" s="40">
        <v>289446147</v>
      </c>
      <c r="H47" s="41">
        <v>275044139</v>
      </c>
      <c r="I47" s="40">
        <v>246774273</v>
      </c>
      <c r="J47" s="41">
        <v>314050897</v>
      </c>
      <c r="K47" s="98">
        <v>20031913</v>
      </c>
    </row>
    <row r="48" spans="1:11" x14ac:dyDescent="0.2">
      <c r="A48" s="52" t="s">
        <v>43</v>
      </c>
      <c r="B48" s="53"/>
      <c r="C48" s="101">
        <v>1604</v>
      </c>
      <c r="D48" s="57">
        <v>3542</v>
      </c>
      <c r="E48" s="56">
        <v>3076</v>
      </c>
      <c r="F48" s="57">
        <v>3458</v>
      </c>
      <c r="G48" s="56">
        <v>2818</v>
      </c>
      <c r="H48" s="57">
        <v>2156</v>
      </c>
      <c r="I48" s="56">
        <v>5343</v>
      </c>
      <c r="J48" s="57">
        <v>1218</v>
      </c>
      <c r="K48" s="104">
        <v>130</v>
      </c>
    </row>
    <row r="49" spans="1:11" x14ac:dyDescent="0.2">
      <c r="A49" s="52" t="s">
        <v>64</v>
      </c>
      <c r="B49" s="53"/>
      <c r="C49" s="101">
        <v>1399698615</v>
      </c>
      <c r="D49" s="57">
        <v>1209528719</v>
      </c>
      <c r="E49" s="56">
        <v>2152548682</v>
      </c>
      <c r="F49" s="57">
        <v>1535369956</v>
      </c>
      <c r="G49" s="56">
        <v>605256411</v>
      </c>
      <c r="H49" s="57">
        <v>486772845</v>
      </c>
      <c r="I49" s="56">
        <v>932093687</v>
      </c>
      <c r="J49" s="57">
        <v>437449826</v>
      </c>
      <c r="K49" s="104">
        <v>23681795</v>
      </c>
    </row>
    <row r="50" spans="1:11" ht="13.5" thickBot="1" x14ac:dyDescent="0.25">
      <c r="A50" s="105" t="s">
        <v>65</v>
      </c>
      <c r="B50" s="62"/>
      <c r="C50" s="106">
        <v>1380495061</v>
      </c>
      <c r="D50" s="66">
        <v>1158104524</v>
      </c>
      <c r="E50" s="65">
        <v>2112092221</v>
      </c>
      <c r="F50" s="66">
        <v>1474688962</v>
      </c>
      <c r="G50" s="65">
        <v>543198250</v>
      </c>
      <c r="H50" s="66">
        <v>420415277</v>
      </c>
      <c r="I50" s="65">
        <v>885482960</v>
      </c>
      <c r="J50" s="66">
        <v>412768991</v>
      </c>
      <c r="K50" s="109">
        <v>23189188</v>
      </c>
    </row>
  </sheetData>
  <mergeCells count="15">
    <mergeCell ref="C28:K28"/>
    <mergeCell ref="A30:A32"/>
    <mergeCell ref="A33:A35"/>
    <mergeCell ref="A36:A38"/>
    <mergeCell ref="C3:D3"/>
    <mergeCell ref="E3:K3"/>
    <mergeCell ref="A5:A7"/>
    <mergeCell ref="A8:A10"/>
    <mergeCell ref="A11:A13"/>
    <mergeCell ref="A14:A16"/>
    <mergeCell ref="A39:A41"/>
    <mergeCell ref="A42:A44"/>
    <mergeCell ref="A45:A47"/>
    <mergeCell ref="A17:A19"/>
    <mergeCell ref="A20:A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6"/>
  <sheetViews>
    <sheetView workbookViewId="0">
      <selection activeCell="F22" sqref="F22:F24"/>
    </sheetView>
  </sheetViews>
  <sheetFormatPr defaultRowHeight="12.75" x14ac:dyDescent="0.2"/>
  <cols>
    <col min="1" max="1" width="27" customWidth="1"/>
    <col min="2" max="2" width="14.42578125" customWidth="1"/>
    <col min="3" max="3" width="15.42578125" style="112" customWidth="1"/>
    <col min="4" max="4" width="8" customWidth="1"/>
    <col min="5" max="5" width="3.140625" customWidth="1"/>
    <col min="6" max="6" width="25.28515625" customWidth="1"/>
    <col min="7" max="7" width="14.28515625" customWidth="1"/>
    <col min="8" max="8" width="15" customWidth="1"/>
    <col min="11" max="11" width="12.5703125" customWidth="1"/>
  </cols>
  <sheetData>
    <row r="1" spans="1:11" ht="13.5" thickBot="1" x14ac:dyDescent="0.25"/>
    <row r="2" spans="1:11" ht="13.5" thickBot="1" x14ac:dyDescent="0.25">
      <c r="C2" s="212" t="s">
        <v>0</v>
      </c>
      <c r="D2" s="213"/>
      <c r="H2" s="212" t="s">
        <v>0</v>
      </c>
      <c r="I2" s="213"/>
    </row>
    <row r="3" spans="1:11" ht="13.5" thickBot="1" x14ac:dyDescent="0.25">
      <c r="A3" s="79" t="s">
        <v>67</v>
      </c>
      <c r="B3" s="5" t="s">
        <v>3</v>
      </c>
      <c r="C3" s="113" t="s">
        <v>4</v>
      </c>
      <c r="D3" s="114" t="s">
        <v>68</v>
      </c>
      <c r="F3" s="79" t="s">
        <v>67</v>
      </c>
      <c r="G3" s="5" t="s">
        <v>3</v>
      </c>
      <c r="H3" s="113" t="s">
        <v>4</v>
      </c>
      <c r="I3" s="114" t="s">
        <v>68</v>
      </c>
    </row>
    <row r="4" spans="1:11" ht="16.5" customHeight="1" x14ac:dyDescent="0.2">
      <c r="A4" s="214" t="s">
        <v>69</v>
      </c>
      <c r="B4" s="115" t="s">
        <v>37</v>
      </c>
      <c r="C4" s="116">
        <v>1087</v>
      </c>
      <c r="D4" s="117">
        <f>+C4/H$28*100</f>
        <v>3.5971937255940167</v>
      </c>
      <c r="F4" s="216" t="s">
        <v>70</v>
      </c>
      <c r="G4" s="118" t="s">
        <v>37</v>
      </c>
      <c r="H4" s="119">
        <v>85</v>
      </c>
      <c r="I4" s="117">
        <f>+H4/H$28*100</f>
        <v>0.28128929776954131</v>
      </c>
    </row>
    <row r="5" spans="1:11" x14ac:dyDescent="0.2">
      <c r="A5" s="215"/>
      <c r="B5" s="120" t="s">
        <v>38</v>
      </c>
      <c r="C5" s="116">
        <v>4634909233</v>
      </c>
      <c r="D5" s="121">
        <f>+C5/H$29*100</f>
        <v>17.893645618253672</v>
      </c>
      <c r="F5" s="217"/>
      <c r="G5" s="122" t="s">
        <v>38</v>
      </c>
      <c r="H5" s="123">
        <v>449183709</v>
      </c>
      <c r="I5" s="121">
        <f>+H5/H$29*100</f>
        <v>1.7341297752095122</v>
      </c>
    </row>
    <row r="6" spans="1:11" x14ac:dyDescent="0.2">
      <c r="A6" s="215"/>
      <c r="B6" s="120" t="s">
        <v>39</v>
      </c>
      <c r="C6" s="116">
        <v>2032698024</v>
      </c>
      <c r="D6" s="124">
        <f>+C6/H$30*100</f>
        <v>9.734515068841139</v>
      </c>
      <c r="F6" s="218"/>
      <c r="G6" s="122" t="s">
        <v>39</v>
      </c>
      <c r="H6" s="123">
        <v>446441057</v>
      </c>
      <c r="I6" s="124">
        <f>+H6/H$30*100</f>
        <v>2.1379895810416087</v>
      </c>
    </row>
    <row r="7" spans="1:11" ht="12.75" customHeight="1" x14ac:dyDescent="0.2">
      <c r="A7" s="215" t="s">
        <v>71</v>
      </c>
      <c r="B7" s="125" t="s">
        <v>37</v>
      </c>
      <c r="C7" s="119">
        <v>402</v>
      </c>
      <c r="D7" s="117">
        <f>+C7/H$28*100</f>
        <v>1.330332914157125</v>
      </c>
      <c r="F7" s="216" t="s">
        <v>72</v>
      </c>
      <c r="G7" s="118" t="s">
        <v>37</v>
      </c>
      <c r="H7" s="119">
        <v>5</v>
      </c>
      <c r="I7" s="117">
        <f>+H7/H$28*100</f>
        <v>1.6546429280561256E-2</v>
      </c>
    </row>
    <row r="8" spans="1:11" x14ac:dyDescent="0.2">
      <c r="A8" s="215"/>
      <c r="B8" s="120" t="s">
        <v>38</v>
      </c>
      <c r="C8" s="123">
        <v>3159152909</v>
      </c>
      <c r="D8" s="121">
        <f>+C8/H$29*100</f>
        <v>12.196304127175383</v>
      </c>
      <c r="F8" s="217"/>
      <c r="G8" s="122" t="s">
        <v>38</v>
      </c>
      <c r="H8" s="123">
        <v>419595000</v>
      </c>
      <c r="I8" s="121">
        <f>+H8/H$29*100</f>
        <v>1.6198988708849973</v>
      </c>
    </row>
    <row r="9" spans="1:11" x14ac:dyDescent="0.2">
      <c r="A9" s="215"/>
      <c r="B9" s="126" t="s">
        <v>39</v>
      </c>
      <c r="C9" s="123">
        <v>3159152909</v>
      </c>
      <c r="D9" s="124">
        <f>+C9/H$30*100</f>
        <v>15.129065524901508</v>
      </c>
      <c r="F9" s="218"/>
      <c r="G9" s="122" t="s">
        <v>39</v>
      </c>
      <c r="H9" s="123">
        <v>419595000</v>
      </c>
      <c r="I9" s="124">
        <f>+H9/H$30*100</f>
        <v>2.0094248147458216</v>
      </c>
    </row>
    <row r="10" spans="1:11" ht="12.75" customHeight="1" x14ac:dyDescent="0.2">
      <c r="A10" s="215" t="s">
        <v>73</v>
      </c>
      <c r="B10" s="120" t="s">
        <v>37</v>
      </c>
      <c r="C10" s="119">
        <v>8676</v>
      </c>
      <c r="D10" s="117">
        <f>+C10/H$28*100</f>
        <v>28.711364087629889</v>
      </c>
      <c r="F10" s="216" t="s">
        <v>74</v>
      </c>
      <c r="G10" s="118" t="s">
        <v>37</v>
      </c>
      <c r="H10" s="119">
        <v>6</v>
      </c>
      <c r="I10" s="117">
        <f>+H10/H$28*100</f>
        <v>1.9855715136673505E-2</v>
      </c>
    </row>
    <row r="11" spans="1:11" x14ac:dyDescent="0.2">
      <c r="A11" s="215"/>
      <c r="B11" s="120" t="s">
        <v>38</v>
      </c>
      <c r="C11" s="123">
        <v>3046869456</v>
      </c>
      <c r="D11" s="121">
        <f>+C11/H$29*100</f>
        <v>11.762819841772151</v>
      </c>
      <c r="F11" s="217"/>
      <c r="G11" s="122" t="s">
        <v>38</v>
      </c>
      <c r="H11" s="123">
        <v>415294122</v>
      </c>
      <c r="I11" s="121">
        <f>+H11/H$29*100</f>
        <v>1.6032947945351501</v>
      </c>
    </row>
    <row r="12" spans="1:11" x14ac:dyDescent="0.2">
      <c r="A12" s="215"/>
      <c r="B12" s="120" t="s">
        <v>39</v>
      </c>
      <c r="C12" s="123">
        <v>933652094</v>
      </c>
      <c r="D12" s="124">
        <f>+C12/H$30*100</f>
        <v>4.4712250766167339</v>
      </c>
      <c r="F12" s="218"/>
      <c r="G12" s="122" t="s">
        <v>39</v>
      </c>
      <c r="H12" s="123">
        <v>412787095</v>
      </c>
      <c r="I12" s="124">
        <f>+H12/H$30*100</f>
        <v>1.9768220114630557</v>
      </c>
    </row>
    <row r="13" spans="1:11" ht="12.75" customHeight="1" x14ac:dyDescent="0.2">
      <c r="A13" s="215" t="s">
        <v>75</v>
      </c>
      <c r="B13" s="127" t="s">
        <v>37</v>
      </c>
      <c r="C13" s="119">
        <v>211</v>
      </c>
      <c r="D13" s="117">
        <f>+C13/H$28*100</f>
        <v>0.69825931563968502</v>
      </c>
      <c r="F13" s="216" t="s">
        <v>76</v>
      </c>
      <c r="G13" s="118" t="s">
        <v>37</v>
      </c>
      <c r="H13" s="119">
        <v>259</v>
      </c>
      <c r="I13" s="117">
        <f>+H13/H$28*100</f>
        <v>0.85710503673307303</v>
      </c>
    </row>
    <row r="14" spans="1:11" x14ac:dyDescent="0.2">
      <c r="A14" s="215"/>
      <c r="B14" s="120" t="s">
        <v>38</v>
      </c>
      <c r="C14" s="128">
        <v>2233915494</v>
      </c>
      <c r="D14" s="121">
        <f>+C14/H$29*100</f>
        <v>8.6243095994544756</v>
      </c>
      <c r="F14" s="217"/>
      <c r="G14" s="122" t="s">
        <v>38</v>
      </c>
      <c r="H14" s="123">
        <v>356954072</v>
      </c>
      <c r="I14" s="121">
        <f>+H14/H$29*100</f>
        <v>1.3780657495694706</v>
      </c>
      <c r="K14" s="129">
        <v>105932077.53</v>
      </c>
    </row>
    <row r="15" spans="1:11" x14ac:dyDescent="0.2">
      <c r="A15" s="215"/>
      <c r="B15" s="120" t="s">
        <v>39</v>
      </c>
      <c r="C15" s="123">
        <v>2233800481</v>
      </c>
      <c r="D15" s="124">
        <f>+C15/H$30*100</f>
        <v>10.69758723939168</v>
      </c>
      <c r="F15" s="218"/>
      <c r="G15" s="122" t="s">
        <v>39</v>
      </c>
      <c r="H15" s="123">
        <v>356954072</v>
      </c>
      <c r="I15" s="124">
        <f>+H15/H$30*100</f>
        <v>1.7094397454721022</v>
      </c>
    </row>
    <row r="16" spans="1:11" ht="12.75" customHeight="1" x14ac:dyDescent="0.2">
      <c r="A16" s="215" t="s">
        <v>77</v>
      </c>
      <c r="B16" s="127" t="s">
        <v>37</v>
      </c>
      <c r="C16" s="119">
        <v>1557</v>
      </c>
      <c r="D16" s="117">
        <f>+C16/H$28*100</f>
        <v>5.1525580779667752</v>
      </c>
      <c r="F16" s="216" t="s">
        <v>78</v>
      </c>
      <c r="G16" s="118" t="s">
        <v>37</v>
      </c>
      <c r="H16" s="119">
        <v>107</v>
      </c>
      <c r="I16" s="117">
        <f>+H16/H$28*100</f>
        <v>0.35409358660401086</v>
      </c>
    </row>
    <row r="17" spans="1:9" x14ac:dyDescent="0.2">
      <c r="A17" s="215"/>
      <c r="B17" s="120" t="s">
        <v>38</v>
      </c>
      <c r="C17" s="123">
        <v>1113497177</v>
      </c>
      <c r="D17" s="121">
        <f>+C17/H$29*100</f>
        <v>4.2987948372977085</v>
      </c>
      <c r="F17" s="217"/>
      <c r="G17" s="122" t="s">
        <v>38</v>
      </c>
      <c r="H17" s="123">
        <v>334437354</v>
      </c>
      <c r="I17" s="121">
        <f>+H17/H$29*100</f>
        <v>1.2911371492185706</v>
      </c>
    </row>
    <row r="18" spans="1:9" x14ac:dyDescent="0.2">
      <c r="A18" s="215"/>
      <c r="B18" s="120" t="s">
        <v>39</v>
      </c>
      <c r="C18" s="123">
        <v>1110694582</v>
      </c>
      <c r="D18" s="124">
        <f>+C18/H$30*100</f>
        <v>5.3190749524530503</v>
      </c>
      <c r="F18" s="218"/>
      <c r="G18" s="122" t="s">
        <v>39</v>
      </c>
      <c r="H18" s="123">
        <v>334437354</v>
      </c>
      <c r="I18" s="124">
        <f>+H18/H$30*100</f>
        <v>1.6016080222727456</v>
      </c>
    </row>
    <row r="19" spans="1:9" ht="12.75" customHeight="1" x14ac:dyDescent="0.2">
      <c r="A19" s="215" t="s">
        <v>79</v>
      </c>
      <c r="B19" s="127" t="s">
        <v>37</v>
      </c>
      <c r="C19" s="119">
        <v>1</v>
      </c>
      <c r="D19" s="117">
        <f>+C19/H$28*100</f>
        <v>3.3092858561122509E-3</v>
      </c>
      <c r="F19" s="216" t="s">
        <v>80</v>
      </c>
      <c r="G19" s="118" t="s">
        <v>37</v>
      </c>
      <c r="H19" s="119">
        <v>95</v>
      </c>
      <c r="I19" s="117">
        <f>+H19/H$28*100</f>
        <v>0.31438215633066385</v>
      </c>
    </row>
    <row r="20" spans="1:9" x14ac:dyDescent="0.2">
      <c r="A20" s="215"/>
      <c r="B20" s="120" t="s">
        <v>38</v>
      </c>
      <c r="C20" s="123">
        <v>877000000</v>
      </c>
      <c r="D20" s="121">
        <f>+C20/H$29*100</f>
        <v>3.3857679661724824</v>
      </c>
      <c r="F20" s="217"/>
      <c r="G20" s="122" t="s">
        <v>38</v>
      </c>
      <c r="H20" s="123">
        <v>326259506</v>
      </c>
      <c r="I20" s="121">
        <f>+H20/H$29*100</f>
        <v>1.2595655462646052</v>
      </c>
    </row>
    <row r="21" spans="1:9" x14ac:dyDescent="0.2">
      <c r="A21" s="215"/>
      <c r="B21" s="120" t="s">
        <v>39</v>
      </c>
      <c r="C21" s="123">
        <v>877000000</v>
      </c>
      <c r="D21" s="124">
        <f>+C21/H$30*100</f>
        <v>4.1999203101373599</v>
      </c>
      <c r="F21" s="218"/>
      <c r="G21" s="122" t="s">
        <v>39</v>
      </c>
      <c r="H21" s="123">
        <v>325820106</v>
      </c>
      <c r="I21" s="124">
        <f>+H21/H$30*100</f>
        <v>1.5603403428055957</v>
      </c>
    </row>
    <row r="22" spans="1:9" ht="12.75" customHeight="1" x14ac:dyDescent="0.2">
      <c r="A22" s="215" t="s">
        <v>81</v>
      </c>
      <c r="B22" s="127" t="s">
        <v>37</v>
      </c>
      <c r="C22" s="119">
        <v>469</v>
      </c>
      <c r="D22" s="117">
        <f>+C22/H$28*100</f>
        <v>1.5520550665166457</v>
      </c>
      <c r="F22" s="216" t="s">
        <v>82</v>
      </c>
      <c r="G22" s="118" t="s">
        <v>37</v>
      </c>
      <c r="H22" s="119">
        <v>151</v>
      </c>
      <c r="I22" s="117">
        <f>+H22/H$28*100</f>
        <v>0.49970216427294989</v>
      </c>
    </row>
    <row r="23" spans="1:9" x14ac:dyDescent="0.2">
      <c r="A23" s="215"/>
      <c r="B23" s="120" t="s">
        <v>38</v>
      </c>
      <c r="C23" s="123">
        <v>728340389</v>
      </c>
      <c r="D23" s="121">
        <f>+C23/H$29*100</f>
        <v>2.8118489823783404</v>
      </c>
      <c r="F23" s="217"/>
      <c r="G23" s="122" t="s">
        <v>38</v>
      </c>
      <c r="H23" s="123">
        <v>323358577</v>
      </c>
      <c r="I23" s="121">
        <f>+H23/H$29*100</f>
        <v>1.2483661477693477</v>
      </c>
    </row>
    <row r="24" spans="1:9" x14ac:dyDescent="0.2">
      <c r="A24" s="215"/>
      <c r="B24" s="120" t="s">
        <v>39</v>
      </c>
      <c r="C24" s="123">
        <v>725545589</v>
      </c>
      <c r="D24" s="124">
        <f>+C24/H$30*100</f>
        <v>3.4746107812675868</v>
      </c>
      <c r="F24" s="218"/>
      <c r="G24" s="122" t="s">
        <v>39</v>
      </c>
      <c r="H24" s="123">
        <v>323329177</v>
      </c>
      <c r="I24" s="124">
        <f>+H24/H$30*100</f>
        <v>1.5484113766730871</v>
      </c>
    </row>
    <row r="25" spans="1:9" ht="12.75" customHeight="1" x14ac:dyDescent="0.2">
      <c r="A25" s="215" t="s">
        <v>83</v>
      </c>
      <c r="B25" s="127" t="s">
        <v>37</v>
      </c>
      <c r="C25" s="119">
        <v>171</v>
      </c>
      <c r="D25" s="117">
        <f>+C25/H$28*100</f>
        <v>0.56588788139519497</v>
      </c>
      <c r="F25" s="216" t="s">
        <v>84</v>
      </c>
      <c r="G25" s="118" t="s">
        <v>37</v>
      </c>
      <c r="H25" s="130">
        <v>16638</v>
      </c>
      <c r="I25" s="117">
        <f>+H25/H$28*100</f>
        <v>55.059898073995626</v>
      </c>
    </row>
    <row r="26" spans="1:9" x14ac:dyDescent="0.2">
      <c r="A26" s="215"/>
      <c r="B26" s="120" t="s">
        <v>38</v>
      </c>
      <c r="C26" s="123">
        <v>712082329</v>
      </c>
      <c r="D26" s="121">
        <f>+C26/H$29*100</f>
        <v>2.7490827124352268</v>
      </c>
      <c r="F26" s="217"/>
      <c r="G26" s="122" t="s">
        <v>38</v>
      </c>
      <c r="H26" s="131">
        <v>6186069620</v>
      </c>
      <c r="I26" s="121">
        <f>+H26/H$29*100</f>
        <v>23.882093906395415</v>
      </c>
    </row>
    <row r="27" spans="1:9" x14ac:dyDescent="0.2">
      <c r="A27" s="215"/>
      <c r="B27" s="120" t="s">
        <v>39</v>
      </c>
      <c r="C27" s="123">
        <v>712082329</v>
      </c>
      <c r="D27" s="124">
        <f>+C27/H$30*100</f>
        <v>3.4101357309658082</v>
      </c>
      <c r="F27" s="218"/>
      <c r="G27" s="122" t="s">
        <v>39</v>
      </c>
      <c r="H27" s="132">
        <v>5897162822</v>
      </c>
      <c r="I27" s="124">
        <f>+H27/H$30*100</f>
        <v>28.241292939914192</v>
      </c>
    </row>
    <row r="28" spans="1:9" ht="12.75" customHeight="1" x14ac:dyDescent="0.2">
      <c r="A28" s="215" t="s">
        <v>85</v>
      </c>
      <c r="B28" s="127" t="s">
        <v>37</v>
      </c>
      <c r="C28" s="119">
        <v>298</v>
      </c>
      <c r="D28" s="117">
        <f>+C28/H$28*100</f>
        <v>0.98616718512145074</v>
      </c>
      <c r="F28" s="133" t="s">
        <v>43</v>
      </c>
      <c r="G28" s="134"/>
      <c r="H28" s="135">
        <v>30218</v>
      </c>
      <c r="I28" s="136">
        <f>+H28/H$28*100</f>
        <v>100</v>
      </c>
    </row>
    <row r="29" spans="1:9" x14ac:dyDescent="0.2">
      <c r="A29" s="215"/>
      <c r="B29" s="120" t="s">
        <v>38</v>
      </c>
      <c r="C29" s="123">
        <v>585623955</v>
      </c>
      <c r="D29" s="121">
        <f>+C29/H$29*100</f>
        <v>2.2608743752134948</v>
      </c>
      <c r="F29" s="133" t="s">
        <v>44</v>
      </c>
      <c r="G29" s="134"/>
      <c r="H29" s="135">
        <v>25902542902</v>
      </c>
      <c r="I29" s="136">
        <f>+H29/H$29*100</f>
        <v>100</v>
      </c>
    </row>
    <row r="30" spans="1:9" ht="13.5" thickBot="1" x14ac:dyDescent="0.25">
      <c r="A30" s="219"/>
      <c r="B30" s="137" t="s">
        <v>39</v>
      </c>
      <c r="C30" s="138">
        <v>580195888</v>
      </c>
      <c r="D30" s="139">
        <f>+C30/H$30*100</f>
        <v>2.7785364810369222</v>
      </c>
      <c r="F30" s="61" t="s">
        <v>45</v>
      </c>
      <c r="G30" s="140"/>
      <c r="H30" s="141">
        <v>20881348579</v>
      </c>
      <c r="I30" s="142">
        <f>+H30/H$30*100</f>
        <v>100</v>
      </c>
    </row>
    <row r="52" spans="1:7" x14ac:dyDescent="0.2">
      <c r="G52" s="143">
        <f>+C4+C7+C10+C13+C16+C19+C22+C25+C28+H4+H7+H10+H13+H16+H19+H22</f>
        <v>13580</v>
      </c>
    </row>
    <row r="53" spans="1:7" x14ac:dyDescent="0.2">
      <c r="G53" s="143">
        <f>+C5+C8+C11+C14+C17+C20+C23+C26+C29+H5+H8+H11+H14+H17+H20+H23</f>
        <v>19716473282</v>
      </c>
    </row>
    <row r="54" spans="1:7" x14ac:dyDescent="0.2">
      <c r="G54" s="143">
        <f>+C6+C9+C12+C15+C18+C21+C24+C27+C30+H6+H9+H12+H15+H18+H21+H24</f>
        <v>14984185757</v>
      </c>
    </row>
    <row r="58" spans="1:7" x14ac:dyDescent="0.2">
      <c r="A58" s="1"/>
      <c r="B58" s="122"/>
      <c r="C58" s="144"/>
    </row>
    <row r="59" spans="1:7" x14ac:dyDescent="0.2">
      <c r="A59" s="1"/>
      <c r="B59" s="122"/>
      <c r="C59" s="144"/>
    </row>
    <row r="60" spans="1:7" x14ac:dyDescent="0.2">
      <c r="A60" s="1"/>
      <c r="B60" s="122"/>
      <c r="C60" s="144"/>
    </row>
    <row r="61" spans="1:7" x14ac:dyDescent="0.2">
      <c r="A61" s="145" t="s">
        <v>86</v>
      </c>
      <c r="B61" s="25" t="s">
        <v>37</v>
      </c>
      <c r="C61" s="146">
        <v>4</v>
      </c>
    </row>
    <row r="62" spans="1:7" x14ac:dyDescent="0.2">
      <c r="A62" s="147"/>
      <c r="B62" s="25" t="s">
        <v>38</v>
      </c>
      <c r="C62" s="146">
        <v>913296</v>
      </c>
    </row>
    <row r="63" spans="1:7" x14ac:dyDescent="0.2">
      <c r="A63" s="147"/>
      <c r="B63" s="25" t="s">
        <v>39</v>
      </c>
      <c r="C63" s="146">
        <v>913296</v>
      </c>
    </row>
    <row r="64" spans="1:7" x14ac:dyDescent="0.2">
      <c r="A64" s="12" t="s">
        <v>87</v>
      </c>
      <c r="B64" s="14" t="s">
        <v>37</v>
      </c>
      <c r="C64" s="148">
        <v>154</v>
      </c>
    </row>
    <row r="65" spans="1:3" x14ac:dyDescent="0.2">
      <c r="A65" s="147"/>
      <c r="B65" s="25" t="s">
        <v>38</v>
      </c>
      <c r="C65" s="146">
        <v>135235267</v>
      </c>
    </row>
    <row r="66" spans="1:3" x14ac:dyDescent="0.2">
      <c r="A66" s="147"/>
      <c r="B66" s="25" t="s">
        <v>39</v>
      </c>
      <c r="C66" s="146">
        <v>111540267</v>
      </c>
    </row>
    <row r="67" spans="1:3" x14ac:dyDescent="0.2">
      <c r="A67" s="12" t="s">
        <v>88</v>
      </c>
      <c r="B67" s="14" t="s">
        <v>37</v>
      </c>
      <c r="C67" s="148">
        <v>9</v>
      </c>
    </row>
    <row r="68" spans="1:3" x14ac:dyDescent="0.2">
      <c r="A68" s="147"/>
      <c r="B68" s="25" t="s">
        <v>38</v>
      </c>
      <c r="C68" s="146">
        <v>49917760</v>
      </c>
    </row>
    <row r="69" spans="1:3" x14ac:dyDescent="0.2">
      <c r="A69" s="147"/>
      <c r="B69" s="25" t="s">
        <v>39</v>
      </c>
      <c r="C69" s="146">
        <v>44816685</v>
      </c>
    </row>
    <row r="70" spans="1:3" x14ac:dyDescent="0.2">
      <c r="A70" s="12" t="s">
        <v>89</v>
      </c>
      <c r="B70" s="14" t="s">
        <v>37</v>
      </c>
      <c r="C70" s="148">
        <v>3</v>
      </c>
    </row>
    <row r="71" spans="1:3" x14ac:dyDescent="0.2">
      <c r="A71" s="147"/>
      <c r="B71" s="25" t="s">
        <v>38</v>
      </c>
      <c r="C71" s="146">
        <v>400000</v>
      </c>
    </row>
    <row r="72" spans="1:3" x14ac:dyDescent="0.2">
      <c r="A72" s="147"/>
      <c r="B72" s="25" t="s">
        <v>39</v>
      </c>
      <c r="C72" s="146">
        <v>400000</v>
      </c>
    </row>
    <row r="73" spans="1:3" x14ac:dyDescent="0.2">
      <c r="A73" s="12" t="s">
        <v>90</v>
      </c>
      <c r="B73" s="14" t="s">
        <v>37</v>
      </c>
      <c r="C73" s="148">
        <v>1</v>
      </c>
    </row>
    <row r="74" spans="1:3" x14ac:dyDescent="0.2">
      <c r="A74" s="147"/>
      <c r="B74" s="25" t="s">
        <v>38</v>
      </c>
      <c r="C74" s="146">
        <v>292000</v>
      </c>
    </row>
    <row r="75" spans="1:3" x14ac:dyDescent="0.2">
      <c r="A75" s="147"/>
      <c r="B75" s="25" t="s">
        <v>39</v>
      </c>
      <c r="C75" s="146">
        <v>292000</v>
      </c>
    </row>
    <row r="76" spans="1:3" x14ac:dyDescent="0.2">
      <c r="A76" s="12" t="s">
        <v>91</v>
      </c>
      <c r="B76" s="14" t="s">
        <v>37</v>
      </c>
      <c r="C76" s="148">
        <v>2</v>
      </c>
    </row>
    <row r="77" spans="1:3" x14ac:dyDescent="0.2">
      <c r="A77" s="147"/>
      <c r="B77" s="25" t="s">
        <v>38</v>
      </c>
      <c r="C77" s="146">
        <v>810000</v>
      </c>
    </row>
    <row r="78" spans="1:3" x14ac:dyDescent="0.2">
      <c r="A78" s="147"/>
      <c r="B78" s="25" t="s">
        <v>39</v>
      </c>
      <c r="C78" s="146">
        <v>810000</v>
      </c>
    </row>
    <row r="79" spans="1:3" x14ac:dyDescent="0.2">
      <c r="A79" s="12" t="s">
        <v>92</v>
      </c>
      <c r="B79" s="14" t="s">
        <v>37</v>
      </c>
      <c r="C79" s="148">
        <v>4</v>
      </c>
    </row>
    <row r="80" spans="1:3" x14ac:dyDescent="0.2">
      <c r="A80" s="147"/>
      <c r="B80" s="25" t="s">
        <v>38</v>
      </c>
      <c r="C80" s="146">
        <v>1546926</v>
      </c>
    </row>
    <row r="81" spans="1:3" x14ac:dyDescent="0.2">
      <c r="A81" s="147"/>
      <c r="B81" s="25" t="s">
        <v>39</v>
      </c>
      <c r="C81" s="146">
        <v>1082450</v>
      </c>
    </row>
    <row r="82" spans="1:3" x14ac:dyDescent="0.2">
      <c r="A82" s="12" t="s">
        <v>93</v>
      </c>
      <c r="B82" s="14" t="s">
        <v>37</v>
      </c>
      <c r="C82" s="148">
        <v>50</v>
      </c>
    </row>
    <row r="83" spans="1:3" x14ac:dyDescent="0.2">
      <c r="A83" s="147"/>
      <c r="B83" s="25" t="s">
        <v>38</v>
      </c>
      <c r="C83" s="146">
        <v>6032850</v>
      </c>
    </row>
    <row r="84" spans="1:3" x14ac:dyDescent="0.2">
      <c r="A84" s="147"/>
      <c r="B84" s="25" t="s">
        <v>39</v>
      </c>
      <c r="C84" s="146">
        <v>6026850</v>
      </c>
    </row>
    <row r="85" spans="1:3" x14ac:dyDescent="0.2">
      <c r="A85" s="12" t="s">
        <v>94</v>
      </c>
      <c r="B85" s="14" t="s">
        <v>37</v>
      </c>
      <c r="C85" s="148">
        <v>1</v>
      </c>
    </row>
    <row r="86" spans="1:3" x14ac:dyDescent="0.2">
      <c r="A86" s="147"/>
      <c r="B86" s="25" t="s">
        <v>38</v>
      </c>
      <c r="C86" s="146">
        <v>28000</v>
      </c>
    </row>
    <row r="87" spans="1:3" x14ac:dyDescent="0.2">
      <c r="A87" s="147"/>
      <c r="B87" s="25" t="s">
        <v>39</v>
      </c>
      <c r="C87" s="146">
        <v>20000</v>
      </c>
    </row>
    <row r="88" spans="1:3" x14ac:dyDescent="0.2">
      <c r="A88" s="12" t="s">
        <v>95</v>
      </c>
      <c r="B88" s="14" t="s">
        <v>37</v>
      </c>
      <c r="C88" s="148">
        <v>5</v>
      </c>
    </row>
    <row r="89" spans="1:3" x14ac:dyDescent="0.2">
      <c r="A89" s="147"/>
      <c r="B89" s="25" t="s">
        <v>38</v>
      </c>
      <c r="C89" s="146">
        <v>182835</v>
      </c>
    </row>
    <row r="90" spans="1:3" x14ac:dyDescent="0.2">
      <c r="A90" s="147"/>
      <c r="B90" s="25" t="s">
        <v>39</v>
      </c>
      <c r="C90" s="146">
        <v>182835</v>
      </c>
    </row>
    <row r="91" spans="1:3" x14ac:dyDescent="0.2">
      <c r="A91" s="12" t="s">
        <v>96</v>
      </c>
      <c r="B91" s="14" t="s">
        <v>37</v>
      </c>
      <c r="C91" s="148">
        <v>118</v>
      </c>
    </row>
    <row r="92" spans="1:3" x14ac:dyDescent="0.2">
      <c r="A92" s="147"/>
      <c r="B92" s="25" t="s">
        <v>38</v>
      </c>
      <c r="C92" s="146">
        <v>208776271</v>
      </c>
    </row>
    <row r="93" spans="1:3" x14ac:dyDescent="0.2">
      <c r="A93" s="147"/>
      <c r="B93" s="25" t="s">
        <v>39</v>
      </c>
      <c r="C93" s="146">
        <v>205648805</v>
      </c>
    </row>
    <row r="94" spans="1:3" x14ac:dyDescent="0.2">
      <c r="A94" s="12" t="s">
        <v>97</v>
      </c>
      <c r="B94" s="14" t="s">
        <v>37</v>
      </c>
      <c r="C94" s="148">
        <v>135</v>
      </c>
    </row>
    <row r="95" spans="1:3" x14ac:dyDescent="0.2">
      <c r="A95" s="147"/>
      <c r="B95" s="25" t="s">
        <v>38</v>
      </c>
      <c r="C95" s="146">
        <v>104307725</v>
      </c>
    </row>
    <row r="96" spans="1:3" x14ac:dyDescent="0.2">
      <c r="A96" s="147"/>
      <c r="B96" s="25" t="s">
        <v>39</v>
      </c>
      <c r="C96" s="146">
        <v>104307725</v>
      </c>
    </row>
    <row r="97" spans="1:3" x14ac:dyDescent="0.2">
      <c r="A97" s="12" t="s">
        <v>98</v>
      </c>
      <c r="B97" s="14" t="s">
        <v>37</v>
      </c>
      <c r="C97" s="148">
        <v>1</v>
      </c>
    </row>
    <row r="98" spans="1:3" x14ac:dyDescent="0.2">
      <c r="A98" s="147"/>
      <c r="B98" s="25" t="s">
        <v>38</v>
      </c>
      <c r="C98" s="146">
        <v>49775</v>
      </c>
    </row>
    <row r="99" spans="1:3" x14ac:dyDescent="0.2">
      <c r="A99" s="147"/>
      <c r="B99" s="25" t="s">
        <v>39</v>
      </c>
      <c r="C99" s="146">
        <v>49775</v>
      </c>
    </row>
    <row r="100" spans="1:3" x14ac:dyDescent="0.2">
      <c r="A100" s="12" t="s">
        <v>99</v>
      </c>
      <c r="B100" s="14" t="s">
        <v>37</v>
      </c>
      <c r="C100" s="148">
        <v>1</v>
      </c>
    </row>
    <row r="101" spans="1:3" x14ac:dyDescent="0.2">
      <c r="A101" s="147"/>
      <c r="B101" s="25" t="s">
        <v>38</v>
      </c>
      <c r="C101" s="146">
        <v>93150</v>
      </c>
    </row>
    <row r="102" spans="1:3" x14ac:dyDescent="0.2">
      <c r="A102" s="147"/>
      <c r="B102" s="25" t="s">
        <v>39</v>
      </c>
      <c r="C102" s="146">
        <v>93150</v>
      </c>
    </row>
    <row r="103" spans="1:3" x14ac:dyDescent="0.2">
      <c r="A103" s="12" t="s">
        <v>100</v>
      </c>
      <c r="B103" s="14" t="s">
        <v>37</v>
      </c>
      <c r="C103" s="148">
        <v>1</v>
      </c>
    </row>
    <row r="104" spans="1:3" x14ac:dyDescent="0.2">
      <c r="A104" s="147"/>
      <c r="B104" s="25" t="s">
        <v>38</v>
      </c>
      <c r="C104" s="146">
        <v>20000</v>
      </c>
    </row>
    <row r="105" spans="1:3" x14ac:dyDescent="0.2">
      <c r="A105" s="147"/>
      <c r="B105" s="25" t="s">
        <v>39</v>
      </c>
      <c r="C105" s="146">
        <v>20000</v>
      </c>
    </row>
    <row r="106" spans="1:3" x14ac:dyDescent="0.2">
      <c r="A106" s="12" t="s">
        <v>101</v>
      </c>
      <c r="B106" s="14" t="s">
        <v>37</v>
      </c>
      <c r="C106" s="148">
        <v>1</v>
      </c>
    </row>
    <row r="107" spans="1:3" x14ac:dyDescent="0.2">
      <c r="A107" s="147"/>
      <c r="B107" s="25" t="s">
        <v>38</v>
      </c>
      <c r="C107" s="146">
        <v>10464</v>
      </c>
    </row>
    <row r="108" spans="1:3" x14ac:dyDescent="0.2">
      <c r="A108" s="147"/>
      <c r="B108" s="25" t="s">
        <v>39</v>
      </c>
      <c r="C108" s="146">
        <v>10464</v>
      </c>
    </row>
    <row r="109" spans="1:3" x14ac:dyDescent="0.2">
      <c r="A109" s="12" t="s">
        <v>102</v>
      </c>
      <c r="B109" s="14" t="s">
        <v>37</v>
      </c>
      <c r="C109" s="148">
        <v>6</v>
      </c>
    </row>
    <row r="110" spans="1:3" x14ac:dyDescent="0.2">
      <c r="A110" s="147"/>
      <c r="B110" s="25" t="s">
        <v>38</v>
      </c>
      <c r="C110" s="146">
        <v>365700</v>
      </c>
    </row>
    <row r="111" spans="1:3" x14ac:dyDescent="0.2">
      <c r="A111" s="147"/>
      <c r="B111" s="25" t="s">
        <v>39</v>
      </c>
      <c r="C111" s="146">
        <v>340000</v>
      </c>
    </row>
    <row r="112" spans="1:3" x14ac:dyDescent="0.2">
      <c r="A112" s="12" t="s">
        <v>103</v>
      </c>
      <c r="B112" s="14" t="s">
        <v>37</v>
      </c>
      <c r="C112" s="148">
        <v>829</v>
      </c>
    </row>
    <row r="113" spans="1:3" x14ac:dyDescent="0.2">
      <c r="A113" s="147"/>
      <c r="B113" s="25" t="s">
        <v>38</v>
      </c>
      <c r="C113" s="146">
        <v>244860586</v>
      </c>
    </row>
    <row r="114" spans="1:3" x14ac:dyDescent="0.2">
      <c r="A114" s="147"/>
      <c r="B114" s="25" t="s">
        <v>39</v>
      </c>
      <c r="C114" s="146">
        <v>244859280</v>
      </c>
    </row>
    <row r="115" spans="1:3" x14ac:dyDescent="0.2">
      <c r="A115" s="12" t="s">
        <v>104</v>
      </c>
      <c r="B115" s="14" t="s">
        <v>37</v>
      </c>
      <c r="C115" s="148">
        <v>1</v>
      </c>
    </row>
    <row r="116" spans="1:3" x14ac:dyDescent="0.2">
      <c r="A116" s="147"/>
      <c r="B116" s="25" t="s">
        <v>38</v>
      </c>
      <c r="C116" s="146">
        <v>800000</v>
      </c>
    </row>
    <row r="117" spans="1:3" x14ac:dyDescent="0.2">
      <c r="A117" s="147"/>
      <c r="B117" s="25" t="s">
        <v>39</v>
      </c>
      <c r="C117" s="146">
        <v>800000</v>
      </c>
    </row>
    <row r="118" spans="1:3" x14ac:dyDescent="0.2">
      <c r="A118" s="12" t="s">
        <v>105</v>
      </c>
      <c r="B118" s="14" t="s">
        <v>37</v>
      </c>
      <c r="C118" s="148">
        <v>1</v>
      </c>
    </row>
    <row r="119" spans="1:3" x14ac:dyDescent="0.2">
      <c r="A119" s="147"/>
      <c r="B119" s="25" t="s">
        <v>38</v>
      </c>
      <c r="C119" s="146">
        <v>99940</v>
      </c>
    </row>
    <row r="120" spans="1:3" x14ac:dyDescent="0.2">
      <c r="A120" s="147"/>
      <c r="B120" s="25" t="s">
        <v>39</v>
      </c>
      <c r="C120" s="146">
        <v>99940</v>
      </c>
    </row>
    <row r="121" spans="1:3" x14ac:dyDescent="0.2">
      <c r="A121" s="12" t="s">
        <v>106</v>
      </c>
      <c r="B121" s="14" t="s">
        <v>37</v>
      </c>
      <c r="C121" s="148">
        <v>1</v>
      </c>
    </row>
    <row r="122" spans="1:3" x14ac:dyDescent="0.2">
      <c r="A122" s="147"/>
      <c r="B122" s="25" t="s">
        <v>38</v>
      </c>
      <c r="C122" s="146">
        <v>24999</v>
      </c>
    </row>
    <row r="123" spans="1:3" x14ac:dyDescent="0.2">
      <c r="A123" s="147"/>
      <c r="B123" s="25" t="s">
        <v>39</v>
      </c>
      <c r="C123" s="146">
        <v>24999</v>
      </c>
    </row>
    <row r="124" spans="1:3" x14ac:dyDescent="0.2">
      <c r="A124" s="12" t="s">
        <v>107</v>
      </c>
      <c r="B124" s="14" t="s">
        <v>37</v>
      </c>
      <c r="C124" s="148">
        <v>86</v>
      </c>
    </row>
    <row r="125" spans="1:3" x14ac:dyDescent="0.2">
      <c r="A125" s="147"/>
      <c r="B125" s="25" t="s">
        <v>38</v>
      </c>
      <c r="C125" s="146">
        <v>31302040</v>
      </c>
    </row>
    <row r="126" spans="1:3" x14ac:dyDescent="0.2">
      <c r="A126" s="147"/>
      <c r="B126" s="25" t="s">
        <v>39</v>
      </c>
      <c r="C126" s="146">
        <v>31052040</v>
      </c>
    </row>
    <row r="127" spans="1:3" x14ac:dyDescent="0.2">
      <c r="A127" s="12" t="s">
        <v>108</v>
      </c>
      <c r="B127" s="14" t="s">
        <v>37</v>
      </c>
      <c r="C127" s="148">
        <v>67</v>
      </c>
    </row>
    <row r="128" spans="1:3" x14ac:dyDescent="0.2">
      <c r="A128" s="147"/>
      <c r="B128" s="25" t="s">
        <v>38</v>
      </c>
      <c r="C128" s="146">
        <v>9712526</v>
      </c>
    </row>
    <row r="129" spans="1:3" x14ac:dyDescent="0.2">
      <c r="A129" s="147"/>
      <c r="B129" s="25" t="s">
        <v>39</v>
      </c>
      <c r="C129" s="146">
        <v>8856526</v>
      </c>
    </row>
    <row r="130" spans="1:3" x14ac:dyDescent="0.2">
      <c r="A130" s="12" t="s">
        <v>109</v>
      </c>
      <c r="B130" s="14" t="s">
        <v>37</v>
      </c>
      <c r="C130" s="148">
        <v>35</v>
      </c>
    </row>
    <row r="131" spans="1:3" x14ac:dyDescent="0.2">
      <c r="A131" s="147"/>
      <c r="B131" s="25" t="s">
        <v>38</v>
      </c>
      <c r="C131" s="146">
        <v>6613704</v>
      </c>
    </row>
    <row r="132" spans="1:3" x14ac:dyDescent="0.2">
      <c r="A132" s="147"/>
      <c r="B132" s="25" t="s">
        <v>39</v>
      </c>
      <c r="C132" s="146">
        <v>6613704</v>
      </c>
    </row>
    <row r="133" spans="1:3" x14ac:dyDescent="0.2">
      <c r="A133" s="12" t="s">
        <v>110</v>
      </c>
      <c r="B133" s="14" t="s">
        <v>37</v>
      </c>
      <c r="C133" s="148">
        <v>52</v>
      </c>
    </row>
    <row r="134" spans="1:3" x14ac:dyDescent="0.2">
      <c r="A134" s="147"/>
      <c r="B134" s="25" t="s">
        <v>38</v>
      </c>
      <c r="C134" s="146">
        <v>9545941</v>
      </c>
    </row>
    <row r="135" spans="1:3" x14ac:dyDescent="0.2">
      <c r="A135" s="147"/>
      <c r="B135" s="25" t="s">
        <v>39</v>
      </c>
      <c r="C135" s="146">
        <v>9530941</v>
      </c>
    </row>
    <row r="136" spans="1:3" x14ac:dyDescent="0.2">
      <c r="A136" s="12" t="s">
        <v>111</v>
      </c>
      <c r="B136" s="14" t="s">
        <v>37</v>
      </c>
      <c r="C136" s="148">
        <v>29</v>
      </c>
    </row>
    <row r="137" spans="1:3" x14ac:dyDescent="0.2">
      <c r="A137" s="147"/>
      <c r="B137" s="25" t="s">
        <v>38</v>
      </c>
      <c r="C137" s="146">
        <v>31270588</v>
      </c>
    </row>
    <row r="138" spans="1:3" x14ac:dyDescent="0.2">
      <c r="A138" s="147"/>
      <c r="B138" s="25" t="s">
        <v>39</v>
      </c>
      <c r="C138" s="146">
        <v>31220588</v>
      </c>
    </row>
    <row r="139" spans="1:3" x14ac:dyDescent="0.2">
      <c r="A139" s="12" t="s">
        <v>112</v>
      </c>
      <c r="B139" s="14" t="s">
        <v>37</v>
      </c>
      <c r="C139" s="148">
        <v>58</v>
      </c>
    </row>
    <row r="140" spans="1:3" x14ac:dyDescent="0.2">
      <c r="A140" s="147"/>
      <c r="B140" s="25" t="s">
        <v>38</v>
      </c>
      <c r="C140" s="146">
        <v>27590704</v>
      </c>
    </row>
    <row r="141" spans="1:3" x14ac:dyDescent="0.2">
      <c r="A141" s="147"/>
      <c r="B141" s="25" t="s">
        <v>39</v>
      </c>
      <c r="C141" s="146">
        <v>27590704</v>
      </c>
    </row>
    <row r="142" spans="1:3" x14ac:dyDescent="0.2">
      <c r="A142" s="12" t="s">
        <v>113</v>
      </c>
      <c r="B142" s="14" t="s">
        <v>37</v>
      </c>
      <c r="C142" s="148">
        <v>80</v>
      </c>
    </row>
    <row r="143" spans="1:3" x14ac:dyDescent="0.2">
      <c r="A143" s="147"/>
      <c r="B143" s="25" t="s">
        <v>38</v>
      </c>
      <c r="C143" s="146">
        <v>184702220</v>
      </c>
    </row>
    <row r="144" spans="1:3" x14ac:dyDescent="0.2">
      <c r="A144" s="147"/>
      <c r="B144" s="25" t="s">
        <v>39</v>
      </c>
      <c r="C144" s="146">
        <v>184699020</v>
      </c>
    </row>
    <row r="145" spans="1:3" x14ac:dyDescent="0.2">
      <c r="A145" s="12" t="s">
        <v>114</v>
      </c>
      <c r="B145" s="14" t="s">
        <v>37</v>
      </c>
      <c r="C145" s="148">
        <v>67</v>
      </c>
    </row>
    <row r="146" spans="1:3" x14ac:dyDescent="0.2">
      <c r="A146" s="147"/>
      <c r="B146" s="25" t="s">
        <v>38</v>
      </c>
      <c r="C146" s="146">
        <v>10256856</v>
      </c>
    </row>
    <row r="147" spans="1:3" x14ac:dyDescent="0.2">
      <c r="A147" s="147"/>
      <c r="B147" s="25" t="s">
        <v>39</v>
      </c>
      <c r="C147" s="146">
        <v>10070556</v>
      </c>
    </row>
    <row r="148" spans="1:3" x14ac:dyDescent="0.2">
      <c r="A148" s="12" t="s">
        <v>115</v>
      </c>
      <c r="B148" s="14" t="s">
        <v>37</v>
      </c>
      <c r="C148" s="148">
        <v>47</v>
      </c>
    </row>
    <row r="149" spans="1:3" x14ac:dyDescent="0.2">
      <c r="A149" s="147"/>
      <c r="B149" s="25" t="s">
        <v>38</v>
      </c>
      <c r="C149" s="146">
        <v>7832689</v>
      </c>
    </row>
    <row r="150" spans="1:3" x14ac:dyDescent="0.2">
      <c r="A150" s="147"/>
      <c r="B150" s="25" t="s">
        <v>39</v>
      </c>
      <c r="C150" s="146">
        <v>7804689</v>
      </c>
    </row>
    <row r="151" spans="1:3" x14ac:dyDescent="0.2">
      <c r="A151" s="12" t="s">
        <v>116</v>
      </c>
      <c r="B151" s="14" t="s">
        <v>37</v>
      </c>
      <c r="C151" s="148">
        <v>120</v>
      </c>
    </row>
    <row r="152" spans="1:3" x14ac:dyDescent="0.2">
      <c r="A152" s="147"/>
      <c r="B152" s="25" t="s">
        <v>38</v>
      </c>
      <c r="C152" s="146">
        <v>12105815</v>
      </c>
    </row>
    <row r="153" spans="1:3" x14ac:dyDescent="0.2">
      <c r="A153" s="147"/>
      <c r="B153" s="25" t="s">
        <v>39</v>
      </c>
      <c r="C153" s="146">
        <v>12091278</v>
      </c>
    </row>
    <row r="154" spans="1:3" x14ac:dyDescent="0.2">
      <c r="A154" s="12" t="s">
        <v>117</v>
      </c>
      <c r="B154" s="14" t="s">
        <v>37</v>
      </c>
      <c r="C154" s="148">
        <v>57</v>
      </c>
    </row>
    <row r="155" spans="1:3" x14ac:dyDescent="0.2">
      <c r="A155" s="147"/>
      <c r="B155" s="25" t="s">
        <v>38</v>
      </c>
      <c r="C155" s="146">
        <v>11295796</v>
      </c>
    </row>
    <row r="156" spans="1:3" x14ac:dyDescent="0.2">
      <c r="A156" s="147"/>
      <c r="B156" s="25" t="s">
        <v>39</v>
      </c>
      <c r="C156" s="146">
        <v>11295796</v>
      </c>
    </row>
    <row r="157" spans="1:3" x14ac:dyDescent="0.2">
      <c r="A157" s="12" t="s">
        <v>118</v>
      </c>
      <c r="B157" s="14" t="s">
        <v>37</v>
      </c>
      <c r="C157" s="148">
        <v>2</v>
      </c>
    </row>
    <row r="158" spans="1:3" x14ac:dyDescent="0.2">
      <c r="A158" s="147"/>
      <c r="B158" s="25" t="s">
        <v>38</v>
      </c>
      <c r="C158" s="146">
        <v>832000</v>
      </c>
    </row>
    <row r="159" spans="1:3" x14ac:dyDescent="0.2">
      <c r="A159" s="147"/>
      <c r="B159" s="25" t="s">
        <v>39</v>
      </c>
      <c r="C159" s="146">
        <v>832000</v>
      </c>
    </row>
    <row r="160" spans="1:3" x14ac:dyDescent="0.2">
      <c r="A160" s="12" t="s">
        <v>119</v>
      </c>
      <c r="B160" s="14" t="s">
        <v>37</v>
      </c>
      <c r="C160" s="148">
        <v>113</v>
      </c>
    </row>
    <row r="161" spans="1:3" x14ac:dyDescent="0.2">
      <c r="A161" s="147"/>
      <c r="B161" s="25" t="s">
        <v>38</v>
      </c>
      <c r="C161" s="146">
        <v>16707320</v>
      </c>
    </row>
    <row r="162" spans="1:3" x14ac:dyDescent="0.2">
      <c r="A162" s="147"/>
      <c r="B162" s="25" t="s">
        <v>39</v>
      </c>
      <c r="C162" s="146">
        <v>16151920</v>
      </c>
    </row>
    <row r="163" spans="1:3" x14ac:dyDescent="0.2">
      <c r="A163" s="12" t="s">
        <v>120</v>
      </c>
      <c r="B163" s="14" t="s">
        <v>37</v>
      </c>
      <c r="C163" s="148">
        <v>146</v>
      </c>
    </row>
    <row r="164" spans="1:3" x14ac:dyDescent="0.2">
      <c r="A164" s="147"/>
      <c r="B164" s="25" t="s">
        <v>38</v>
      </c>
      <c r="C164" s="146">
        <v>199770174</v>
      </c>
    </row>
    <row r="165" spans="1:3" x14ac:dyDescent="0.2">
      <c r="A165" s="147"/>
      <c r="B165" s="25" t="s">
        <v>39</v>
      </c>
      <c r="C165" s="146">
        <v>199192598</v>
      </c>
    </row>
    <row r="166" spans="1:3" x14ac:dyDescent="0.2">
      <c r="A166" s="12" t="s">
        <v>121</v>
      </c>
      <c r="B166" s="14" t="s">
        <v>37</v>
      </c>
      <c r="C166" s="148">
        <v>96</v>
      </c>
    </row>
    <row r="167" spans="1:3" x14ac:dyDescent="0.2">
      <c r="A167" s="147"/>
      <c r="B167" s="25" t="s">
        <v>38</v>
      </c>
      <c r="C167" s="146">
        <v>11609042</v>
      </c>
    </row>
    <row r="168" spans="1:3" x14ac:dyDescent="0.2">
      <c r="A168" s="147"/>
      <c r="B168" s="25" t="s">
        <v>39</v>
      </c>
      <c r="C168" s="146">
        <v>11230042</v>
      </c>
    </row>
    <row r="169" spans="1:3" x14ac:dyDescent="0.2">
      <c r="A169" s="12" t="s">
        <v>122</v>
      </c>
      <c r="B169" s="14" t="s">
        <v>37</v>
      </c>
      <c r="C169" s="148">
        <v>211</v>
      </c>
    </row>
    <row r="170" spans="1:3" x14ac:dyDescent="0.2">
      <c r="A170" s="147"/>
      <c r="B170" s="25" t="s">
        <v>38</v>
      </c>
      <c r="C170" s="146">
        <v>60799691</v>
      </c>
    </row>
    <row r="171" spans="1:3" x14ac:dyDescent="0.2">
      <c r="A171" s="147"/>
      <c r="B171" s="25" t="s">
        <v>39</v>
      </c>
      <c r="C171" s="146">
        <v>60501441</v>
      </c>
    </row>
    <row r="172" spans="1:3" x14ac:dyDescent="0.2">
      <c r="A172" s="12" t="s">
        <v>123</v>
      </c>
      <c r="B172" s="14" t="s">
        <v>37</v>
      </c>
      <c r="C172" s="148">
        <v>32</v>
      </c>
    </row>
    <row r="173" spans="1:3" x14ac:dyDescent="0.2">
      <c r="A173" s="147"/>
      <c r="B173" s="25" t="s">
        <v>38</v>
      </c>
      <c r="C173" s="146">
        <v>2294994</v>
      </c>
    </row>
    <row r="174" spans="1:3" x14ac:dyDescent="0.2">
      <c r="A174" s="147"/>
      <c r="B174" s="25" t="s">
        <v>39</v>
      </c>
      <c r="C174" s="146">
        <v>2294994</v>
      </c>
    </row>
    <row r="175" spans="1:3" x14ac:dyDescent="0.2">
      <c r="A175" s="12" t="s">
        <v>124</v>
      </c>
      <c r="B175" s="14" t="s">
        <v>37</v>
      </c>
      <c r="C175" s="148">
        <v>54</v>
      </c>
    </row>
    <row r="176" spans="1:3" x14ac:dyDescent="0.2">
      <c r="A176" s="147"/>
      <c r="B176" s="25" t="s">
        <v>38</v>
      </c>
      <c r="C176" s="146">
        <v>6117556</v>
      </c>
    </row>
    <row r="177" spans="1:3" x14ac:dyDescent="0.2">
      <c r="A177" s="147"/>
      <c r="B177" s="25" t="s">
        <v>39</v>
      </c>
      <c r="C177" s="146">
        <v>6057556</v>
      </c>
    </row>
    <row r="178" spans="1:3" x14ac:dyDescent="0.2">
      <c r="A178" s="12" t="s">
        <v>125</v>
      </c>
      <c r="B178" s="14" t="s">
        <v>37</v>
      </c>
      <c r="C178" s="148">
        <v>30</v>
      </c>
    </row>
    <row r="179" spans="1:3" x14ac:dyDescent="0.2">
      <c r="A179" s="147"/>
      <c r="B179" s="25" t="s">
        <v>38</v>
      </c>
      <c r="C179" s="146">
        <v>5185771</v>
      </c>
    </row>
    <row r="180" spans="1:3" x14ac:dyDescent="0.2">
      <c r="A180" s="147"/>
      <c r="B180" s="25" t="s">
        <v>39</v>
      </c>
      <c r="C180" s="146">
        <v>5185771</v>
      </c>
    </row>
    <row r="181" spans="1:3" x14ac:dyDescent="0.2">
      <c r="A181" s="12" t="s">
        <v>126</v>
      </c>
      <c r="B181" s="14" t="s">
        <v>37</v>
      </c>
      <c r="C181" s="148">
        <v>132</v>
      </c>
    </row>
    <row r="182" spans="1:3" x14ac:dyDescent="0.2">
      <c r="A182" s="147"/>
      <c r="B182" s="25" t="s">
        <v>38</v>
      </c>
      <c r="C182" s="146">
        <v>23050285</v>
      </c>
    </row>
    <row r="183" spans="1:3" x14ac:dyDescent="0.2">
      <c r="A183" s="147"/>
      <c r="B183" s="25" t="s">
        <v>39</v>
      </c>
      <c r="C183" s="146">
        <v>23050285</v>
      </c>
    </row>
    <row r="184" spans="1:3" x14ac:dyDescent="0.2">
      <c r="A184" s="12" t="s">
        <v>127</v>
      </c>
      <c r="B184" s="14" t="s">
        <v>37</v>
      </c>
      <c r="C184" s="148">
        <v>200</v>
      </c>
    </row>
    <row r="185" spans="1:3" x14ac:dyDescent="0.2">
      <c r="A185" s="147"/>
      <c r="B185" s="25" t="s">
        <v>38</v>
      </c>
      <c r="C185" s="146">
        <v>15848918</v>
      </c>
    </row>
    <row r="186" spans="1:3" x14ac:dyDescent="0.2">
      <c r="A186" s="147"/>
      <c r="B186" s="25" t="s">
        <v>39</v>
      </c>
      <c r="C186" s="146">
        <v>15848918</v>
      </c>
    </row>
    <row r="187" spans="1:3" x14ac:dyDescent="0.2">
      <c r="A187" s="12" t="s">
        <v>128</v>
      </c>
      <c r="B187" s="14" t="s">
        <v>37</v>
      </c>
      <c r="C187" s="148">
        <v>58</v>
      </c>
    </row>
    <row r="188" spans="1:3" x14ac:dyDescent="0.2">
      <c r="A188" s="147"/>
      <c r="B188" s="25" t="s">
        <v>38</v>
      </c>
      <c r="C188" s="146">
        <v>56287111</v>
      </c>
    </row>
    <row r="189" spans="1:3" x14ac:dyDescent="0.2">
      <c r="A189" s="147"/>
      <c r="B189" s="25" t="s">
        <v>39</v>
      </c>
      <c r="C189" s="146">
        <v>12987431</v>
      </c>
    </row>
    <row r="190" spans="1:3" x14ac:dyDescent="0.2">
      <c r="A190" s="12" t="s">
        <v>129</v>
      </c>
      <c r="B190" s="14" t="s">
        <v>37</v>
      </c>
      <c r="C190" s="148">
        <v>50</v>
      </c>
    </row>
    <row r="191" spans="1:3" x14ac:dyDescent="0.2">
      <c r="A191" s="147"/>
      <c r="B191" s="25" t="s">
        <v>38</v>
      </c>
      <c r="C191" s="146">
        <v>6103681</v>
      </c>
    </row>
    <row r="192" spans="1:3" x14ac:dyDescent="0.2">
      <c r="A192" s="147"/>
      <c r="B192" s="25" t="s">
        <v>39</v>
      </c>
      <c r="C192" s="146">
        <v>6064981</v>
      </c>
    </row>
    <row r="193" spans="1:3" x14ac:dyDescent="0.2">
      <c r="A193" s="12" t="s">
        <v>130</v>
      </c>
      <c r="B193" s="14" t="s">
        <v>37</v>
      </c>
      <c r="C193" s="148">
        <v>38</v>
      </c>
    </row>
    <row r="194" spans="1:3" x14ac:dyDescent="0.2">
      <c r="A194" s="147"/>
      <c r="B194" s="25" t="s">
        <v>38</v>
      </c>
      <c r="C194" s="146">
        <v>9170628</v>
      </c>
    </row>
    <row r="195" spans="1:3" x14ac:dyDescent="0.2">
      <c r="A195" s="147"/>
      <c r="B195" s="25" t="s">
        <v>39</v>
      </c>
      <c r="C195" s="146">
        <v>9170628</v>
      </c>
    </row>
    <row r="196" spans="1:3" x14ac:dyDescent="0.2">
      <c r="A196" s="12" t="s">
        <v>131</v>
      </c>
      <c r="B196" s="14" t="s">
        <v>37</v>
      </c>
      <c r="C196" s="148">
        <v>245</v>
      </c>
    </row>
    <row r="197" spans="1:3" x14ac:dyDescent="0.2">
      <c r="A197" s="147"/>
      <c r="B197" s="25" t="s">
        <v>38</v>
      </c>
      <c r="C197" s="146">
        <v>13798881</v>
      </c>
    </row>
    <row r="198" spans="1:3" x14ac:dyDescent="0.2">
      <c r="A198" s="147"/>
      <c r="B198" s="25" t="s">
        <v>39</v>
      </c>
      <c r="C198" s="146">
        <v>13565781</v>
      </c>
    </row>
    <row r="199" spans="1:3" x14ac:dyDescent="0.2">
      <c r="A199" s="12" t="s">
        <v>132</v>
      </c>
      <c r="B199" s="14" t="s">
        <v>37</v>
      </c>
      <c r="C199" s="148">
        <v>48</v>
      </c>
    </row>
    <row r="200" spans="1:3" x14ac:dyDescent="0.2">
      <c r="A200" s="147"/>
      <c r="B200" s="25" t="s">
        <v>38</v>
      </c>
      <c r="C200" s="146">
        <v>185452261</v>
      </c>
    </row>
    <row r="201" spans="1:3" x14ac:dyDescent="0.2">
      <c r="A201" s="147"/>
      <c r="B201" s="25" t="s">
        <v>39</v>
      </c>
      <c r="C201" s="146">
        <v>185452261</v>
      </c>
    </row>
    <row r="202" spans="1:3" x14ac:dyDescent="0.2">
      <c r="A202" s="12" t="s">
        <v>133</v>
      </c>
      <c r="B202" s="14" t="s">
        <v>37</v>
      </c>
      <c r="C202" s="148">
        <v>50</v>
      </c>
    </row>
    <row r="203" spans="1:3" x14ac:dyDescent="0.2">
      <c r="A203" s="147"/>
      <c r="B203" s="25" t="s">
        <v>38</v>
      </c>
      <c r="C203" s="146">
        <v>5679414</v>
      </c>
    </row>
    <row r="204" spans="1:3" x14ac:dyDescent="0.2">
      <c r="A204" s="147"/>
      <c r="B204" s="25" t="s">
        <v>39</v>
      </c>
      <c r="C204" s="146">
        <v>5679414</v>
      </c>
    </row>
    <row r="205" spans="1:3" x14ac:dyDescent="0.2">
      <c r="A205" s="12" t="s">
        <v>134</v>
      </c>
      <c r="B205" s="14" t="s">
        <v>37</v>
      </c>
      <c r="C205" s="148">
        <v>82</v>
      </c>
    </row>
    <row r="206" spans="1:3" x14ac:dyDescent="0.2">
      <c r="A206" s="147"/>
      <c r="B206" s="25" t="s">
        <v>38</v>
      </c>
      <c r="C206" s="146">
        <v>175279961</v>
      </c>
    </row>
    <row r="207" spans="1:3" x14ac:dyDescent="0.2">
      <c r="A207" s="147"/>
      <c r="B207" s="25" t="s">
        <v>39</v>
      </c>
      <c r="C207" s="146">
        <v>175279961</v>
      </c>
    </row>
    <row r="208" spans="1:3" x14ac:dyDescent="0.2">
      <c r="A208" s="12" t="s">
        <v>135</v>
      </c>
      <c r="B208" s="14" t="s">
        <v>37</v>
      </c>
      <c r="C208" s="148">
        <v>67</v>
      </c>
    </row>
    <row r="209" spans="1:3" x14ac:dyDescent="0.2">
      <c r="A209" s="147"/>
      <c r="B209" s="25" t="s">
        <v>38</v>
      </c>
      <c r="C209" s="146">
        <v>51660192</v>
      </c>
    </row>
    <row r="210" spans="1:3" x14ac:dyDescent="0.2">
      <c r="A210" s="147"/>
      <c r="B210" s="25" t="s">
        <v>39</v>
      </c>
      <c r="C210" s="146">
        <v>51116592</v>
      </c>
    </row>
    <row r="211" spans="1:3" x14ac:dyDescent="0.2">
      <c r="A211" s="12" t="s">
        <v>136</v>
      </c>
      <c r="B211" s="14" t="s">
        <v>37</v>
      </c>
      <c r="C211" s="148">
        <v>51</v>
      </c>
    </row>
    <row r="212" spans="1:3" x14ac:dyDescent="0.2">
      <c r="A212" s="147"/>
      <c r="B212" s="25" t="s">
        <v>38</v>
      </c>
      <c r="C212" s="146">
        <v>6954013</v>
      </c>
    </row>
    <row r="213" spans="1:3" x14ac:dyDescent="0.2">
      <c r="A213" s="147"/>
      <c r="B213" s="25" t="s">
        <v>39</v>
      </c>
      <c r="C213" s="146">
        <v>6954013</v>
      </c>
    </row>
    <row r="214" spans="1:3" x14ac:dyDescent="0.2">
      <c r="A214" s="12" t="s">
        <v>137</v>
      </c>
      <c r="B214" s="14" t="s">
        <v>37</v>
      </c>
      <c r="C214" s="148">
        <v>49</v>
      </c>
    </row>
    <row r="215" spans="1:3" x14ac:dyDescent="0.2">
      <c r="A215" s="147"/>
      <c r="B215" s="25" t="s">
        <v>38</v>
      </c>
      <c r="C215" s="146">
        <v>17775801</v>
      </c>
    </row>
    <row r="216" spans="1:3" x14ac:dyDescent="0.2">
      <c r="A216" s="147"/>
      <c r="B216" s="25" t="s">
        <v>39</v>
      </c>
      <c r="C216" s="146">
        <v>17724801</v>
      </c>
    </row>
    <row r="217" spans="1:3" x14ac:dyDescent="0.2">
      <c r="A217" s="12" t="s">
        <v>138</v>
      </c>
      <c r="B217" s="14" t="s">
        <v>37</v>
      </c>
      <c r="C217" s="148">
        <v>78</v>
      </c>
    </row>
    <row r="218" spans="1:3" x14ac:dyDescent="0.2">
      <c r="A218" s="147"/>
      <c r="B218" s="25" t="s">
        <v>38</v>
      </c>
      <c r="C218" s="146">
        <v>9964589</v>
      </c>
    </row>
    <row r="219" spans="1:3" x14ac:dyDescent="0.2">
      <c r="A219" s="147"/>
      <c r="B219" s="25" t="s">
        <v>39</v>
      </c>
      <c r="C219" s="146">
        <v>9964589</v>
      </c>
    </row>
    <row r="220" spans="1:3" x14ac:dyDescent="0.2">
      <c r="A220" s="12" t="s">
        <v>139</v>
      </c>
      <c r="B220" s="14" t="s">
        <v>37</v>
      </c>
      <c r="C220" s="148">
        <v>48</v>
      </c>
    </row>
    <row r="221" spans="1:3" x14ac:dyDescent="0.2">
      <c r="A221" s="147"/>
      <c r="B221" s="25" t="s">
        <v>38</v>
      </c>
      <c r="C221" s="146">
        <v>6801139</v>
      </c>
    </row>
    <row r="222" spans="1:3" x14ac:dyDescent="0.2">
      <c r="A222" s="147"/>
      <c r="B222" s="25" t="s">
        <v>39</v>
      </c>
      <c r="C222" s="146">
        <v>6801139</v>
      </c>
    </row>
    <row r="223" spans="1:3" x14ac:dyDescent="0.2">
      <c r="A223" s="12" t="s">
        <v>140</v>
      </c>
      <c r="B223" s="14" t="s">
        <v>37</v>
      </c>
      <c r="C223" s="148">
        <v>47</v>
      </c>
    </row>
    <row r="224" spans="1:3" x14ac:dyDescent="0.2">
      <c r="A224" s="147"/>
      <c r="B224" s="25" t="s">
        <v>38</v>
      </c>
      <c r="C224" s="146">
        <v>5609638</v>
      </c>
    </row>
    <row r="225" spans="1:3" x14ac:dyDescent="0.2">
      <c r="A225" s="147"/>
      <c r="B225" s="25" t="s">
        <v>39</v>
      </c>
      <c r="C225" s="146">
        <v>5609638</v>
      </c>
    </row>
    <row r="226" spans="1:3" x14ac:dyDescent="0.2">
      <c r="A226" s="12" t="s">
        <v>141</v>
      </c>
      <c r="B226" s="14" t="s">
        <v>37</v>
      </c>
      <c r="C226" s="148">
        <v>53</v>
      </c>
    </row>
    <row r="227" spans="1:3" x14ac:dyDescent="0.2">
      <c r="A227" s="147"/>
      <c r="B227" s="25" t="s">
        <v>38</v>
      </c>
      <c r="C227" s="146">
        <v>11611151</v>
      </c>
    </row>
    <row r="228" spans="1:3" x14ac:dyDescent="0.2">
      <c r="A228" s="147"/>
      <c r="B228" s="25" t="s">
        <v>39</v>
      </c>
      <c r="C228" s="146">
        <v>11611151</v>
      </c>
    </row>
    <row r="229" spans="1:3" x14ac:dyDescent="0.2">
      <c r="A229" s="12" t="s">
        <v>142</v>
      </c>
      <c r="B229" s="14" t="s">
        <v>37</v>
      </c>
      <c r="C229" s="148">
        <v>54</v>
      </c>
    </row>
    <row r="230" spans="1:3" x14ac:dyDescent="0.2">
      <c r="A230" s="147"/>
      <c r="B230" s="25" t="s">
        <v>38</v>
      </c>
      <c r="C230" s="146">
        <v>4783540</v>
      </c>
    </row>
    <row r="231" spans="1:3" x14ac:dyDescent="0.2">
      <c r="A231" s="147"/>
      <c r="B231" s="25" t="s">
        <v>39</v>
      </c>
      <c r="C231" s="146">
        <v>4744134</v>
      </c>
    </row>
    <row r="232" spans="1:3" x14ac:dyDescent="0.2">
      <c r="A232" s="12" t="s">
        <v>143</v>
      </c>
      <c r="B232" s="14" t="s">
        <v>37</v>
      </c>
      <c r="C232" s="148">
        <v>93</v>
      </c>
    </row>
    <row r="233" spans="1:3" x14ac:dyDescent="0.2">
      <c r="A233" s="147"/>
      <c r="B233" s="25" t="s">
        <v>38</v>
      </c>
      <c r="C233" s="146">
        <v>20288535</v>
      </c>
    </row>
    <row r="234" spans="1:3" x14ac:dyDescent="0.2">
      <c r="A234" s="147"/>
      <c r="B234" s="25" t="s">
        <v>39</v>
      </c>
      <c r="C234" s="146">
        <v>20218535</v>
      </c>
    </row>
    <row r="235" spans="1:3" x14ac:dyDescent="0.2">
      <c r="A235" s="12" t="s">
        <v>144</v>
      </c>
      <c r="B235" s="14" t="s">
        <v>37</v>
      </c>
      <c r="C235" s="148">
        <v>57</v>
      </c>
    </row>
    <row r="236" spans="1:3" x14ac:dyDescent="0.2">
      <c r="A236" s="147"/>
      <c r="B236" s="25" t="s">
        <v>38</v>
      </c>
      <c r="C236" s="146">
        <v>7617540</v>
      </c>
    </row>
    <row r="237" spans="1:3" x14ac:dyDescent="0.2">
      <c r="A237" s="147"/>
      <c r="B237" s="25" t="s">
        <v>39</v>
      </c>
      <c r="C237" s="146">
        <v>7617540</v>
      </c>
    </row>
    <row r="238" spans="1:3" x14ac:dyDescent="0.2">
      <c r="A238" s="12" t="s">
        <v>145</v>
      </c>
      <c r="B238" s="14" t="s">
        <v>37</v>
      </c>
      <c r="C238" s="148">
        <v>139</v>
      </c>
    </row>
    <row r="239" spans="1:3" x14ac:dyDescent="0.2">
      <c r="A239" s="147"/>
      <c r="B239" s="25" t="s">
        <v>38</v>
      </c>
      <c r="C239" s="146">
        <v>112233313</v>
      </c>
    </row>
    <row r="240" spans="1:3" x14ac:dyDescent="0.2">
      <c r="A240" s="147"/>
      <c r="B240" s="25" t="s">
        <v>39</v>
      </c>
      <c r="C240" s="146">
        <v>111263313</v>
      </c>
    </row>
    <row r="241" spans="1:3" x14ac:dyDescent="0.2">
      <c r="A241" s="12" t="s">
        <v>146</v>
      </c>
      <c r="B241" s="14" t="s">
        <v>37</v>
      </c>
      <c r="C241" s="148">
        <v>56</v>
      </c>
    </row>
    <row r="242" spans="1:3" x14ac:dyDescent="0.2">
      <c r="A242" s="147"/>
      <c r="B242" s="25" t="s">
        <v>38</v>
      </c>
      <c r="C242" s="146">
        <v>11881217</v>
      </c>
    </row>
    <row r="243" spans="1:3" x14ac:dyDescent="0.2">
      <c r="A243" s="147"/>
      <c r="B243" s="25" t="s">
        <v>39</v>
      </c>
      <c r="C243" s="146">
        <v>11881217</v>
      </c>
    </row>
    <row r="244" spans="1:3" x14ac:dyDescent="0.2">
      <c r="A244" s="12" t="s">
        <v>147</v>
      </c>
      <c r="B244" s="14" t="s">
        <v>37</v>
      </c>
      <c r="C244" s="148">
        <v>69</v>
      </c>
    </row>
    <row r="245" spans="1:3" x14ac:dyDescent="0.2">
      <c r="A245" s="147"/>
      <c r="B245" s="25" t="s">
        <v>38</v>
      </c>
      <c r="C245" s="146">
        <v>12654869</v>
      </c>
    </row>
    <row r="246" spans="1:3" x14ac:dyDescent="0.2">
      <c r="A246" s="147"/>
      <c r="B246" s="25" t="s">
        <v>39</v>
      </c>
      <c r="C246" s="146">
        <v>12228475</v>
      </c>
    </row>
    <row r="247" spans="1:3" x14ac:dyDescent="0.2">
      <c r="A247" s="12" t="s">
        <v>148</v>
      </c>
      <c r="B247" s="14" t="s">
        <v>37</v>
      </c>
      <c r="C247" s="148">
        <v>801</v>
      </c>
    </row>
    <row r="248" spans="1:3" x14ac:dyDescent="0.2">
      <c r="A248" s="147"/>
      <c r="B248" s="25" t="s">
        <v>38</v>
      </c>
      <c r="C248" s="146">
        <v>105140668</v>
      </c>
    </row>
    <row r="249" spans="1:3" x14ac:dyDescent="0.2">
      <c r="A249" s="147"/>
      <c r="B249" s="25" t="s">
        <v>39</v>
      </c>
      <c r="C249" s="146">
        <v>105140668</v>
      </c>
    </row>
    <row r="250" spans="1:3" x14ac:dyDescent="0.2">
      <c r="A250" s="12" t="s">
        <v>149</v>
      </c>
      <c r="B250" s="14" t="s">
        <v>37</v>
      </c>
      <c r="C250" s="148">
        <v>80</v>
      </c>
    </row>
    <row r="251" spans="1:3" x14ac:dyDescent="0.2">
      <c r="A251" s="147"/>
      <c r="B251" s="25" t="s">
        <v>38</v>
      </c>
      <c r="C251" s="146">
        <v>28914766</v>
      </c>
    </row>
    <row r="252" spans="1:3" x14ac:dyDescent="0.2">
      <c r="A252" s="147"/>
      <c r="B252" s="25" t="s">
        <v>39</v>
      </c>
      <c r="C252" s="146">
        <v>28868766</v>
      </c>
    </row>
    <row r="253" spans="1:3" x14ac:dyDescent="0.2">
      <c r="A253" s="12" t="s">
        <v>150</v>
      </c>
      <c r="B253" s="14" t="s">
        <v>37</v>
      </c>
      <c r="C253" s="148">
        <v>55</v>
      </c>
    </row>
    <row r="254" spans="1:3" x14ac:dyDescent="0.2">
      <c r="A254" s="147"/>
      <c r="B254" s="25" t="s">
        <v>38</v>
      </c>
      <c r="C254" s="146">
        <v>53441901</v>
      </c>
    </row>
    <row r="255" spans="1:3" x14ac:dyDescent="0.2">
      <c r="A255" s="147"/>
      <c r="B255" s="25" t="s">
        <v>39</v>
      </c>
      <c r="C255" s="146">
        <v>53041901</v>
      </c>
    </row>
    <row r="256" spans="1:3" x14ac:dyDescent="0.2">
      <c r="A256" s="12" t="s">
        <v>151</v>
      </c>
      <c r="B256" s="14" t="s">
        <v>37</v>
      </c>
      <c r="C256" s="148">
        <v>98</v>
      </c>
    </row>
    <row r="257" spans="1:3" x14ac:dyDescent="0.2">
      <c r="A257" s="147"/>
      <c r="B257" s="25" t="s">
        <v>38</v>
      </c>
      <c r="C257" s="146">
        <v>23666451</v>
      </c>
    </row>
    <row r="258" spans="1:3" x14ac:dyDescent="0.2">
      <c r="A258" s="147"/>
      <c r="B258" s="25" t="s">
        <v>39</v>
      </c>
      <c r="C258" s="146">
        <v>23476471</v>
      </c>
    </row>
    <row r="259" spans="1:3" x14ac:dyDescent="0.2">
      <c r="A259" s="12" t="s">
        <v>152</v>
      </c>
      <c r="B259" s="14" t="s">
        <v>37</v>
      </c>
      <c r="C259" s="148">
        <v>34</v>
      </c>
    </row>
    <row r="260" spans="1:3" x14ac:dyDescent="0.2">
      <c r="A260" s="147"/>
      <c r="B260" s="25" t="s">
        <v>38</v>
      </c>
      <c r="C260" s="146">
        <v>5080587</v>
      </c>
    </row>
    <row r="261" spans="1:3" x14ac:dyDescent="0.2">
      <c r="A261" s="147"/>
      <c r="B261" s="25" t="s">
        <v>39</v>
      </c>
      <c r="C261" s="146">
        <v>5080587</v>
      </c>
    </row>
    <row r="262" spans="1:3" x14ac:dyDescent="0.2">
      <c r="A262" s="12" t="s">
        <v>153</v>
      </c>
      <c r="B262" s="14" t="s">
        <v>37</v>
      </c>
      <c r="C262" s="148">
        <v>234</v>
      </c>
    </row>
    <row r="263" spans="1:3" x14ac:dyDescent="0.2">
      <c r="A263" s="147"/>
      <c r="B263" s="25" t="s">
        <v>38</v>
      </c>
      <c r="C263" s="146">
        <v>205781459</v>
      </c>
    </row>
    <row r="264" spans="1:3" x14ac:dyDescent="0.2">
      <c r="A264" s="147"/>
      <c r="B264" s="25" t="s">
        <v>39</v>
      </c>
      <c r="C264" s="146">
        <v>198841228</v>
      </c>
    </row>
    <row r="265" spans="1:3" x14ac:dyDescent="0.2">
      <c r="A265" s="12" t="s">
        <v>154</v>
      </c>
      <c r="B265" s="14" t="s">
        <v>37</v>
      </c>
      <c r="C265" s="148">
        <v>44</v>
      </c>
    </row>
    <row r="266" spans="1:3" x14ac:dyDescent="0.2">
      <c r="A266" s="147"/>
      <c r="B266" s="25" t="s">
        <v>38</v>
      </c>
      <c r="C266" s="146">
        <v>7925221</v>
      </c>
    </row>
    <row r="267" spans="1:3" x14ac:dyDescent="0.2">
      <c r="A267" s="147"/>
      <c r="B267" s="25" t="s">
        <v>39</v>
      </c>
      <c r="C267" s="146">
        <v>7925221</v>
      </c>
    </row>
    <row r="268" spans="1:3" x14ac:dyDescent="0.2">
      <c r="A268" s="12" t="s">
        <v>155</v>
      </c>
      <c r="B268" s="14" t="s">
        <v>37</v>
      </c>
      <c r="C268" s="148">
        <v>120</v>
      </c>
    </row>
    <row r="269" spans="1:3" x14ac:dyDescent="0.2">
      <c r="A269" s="147"/>
      <c r="B269" s="25" t="s">
        <v>38</v>
      </c>
      <c r="C269" s="146">
        <v>20367817</v>
      </c>
    </row>
    <row r="270" spans="1:3" x14ac:dyDescent="0.2">
      <c r="A270" s="147"/>
      <c r="B270" s="25" t="s">
        <v>39</v>
      </c>
      <c r="C270" s="146">
        <v>20196027</v>
      </c>
    </row>
    <row r="271" spans="1:3" x14ac:dyDescent="0.2">
      <c r="A271" s="12" t="s">
        <v>156</v>
      </c>
      <c r="B271" s="14" t="s">
        <v>37</v>
      </c>
      <c r="C271" s="148">
        <v>36</v>
      </c>
    </row>
    <row r="272" spans="1:3" x14ac:dyDescent="0.2">
      <c r="A272" s="147"/>
      <c r="B272" s="25" t="s">
        <v>38</v>
      </c>
      <c r="C272" s="146">
        <v>5381891</v>
      </c>
    </row>
    <row r="273" spans="1:3" x14ac:dyDescent="0.2">
      <c r="A273" s="147"/>
      <c r="B273" s="25" t="s">
        <v>39</v>
      </c>
      <c r="C273" s="146">
        <v>5155891</v>
      </c>
    </row>
    <row r="274" spans="1:3" x14ac:dyDescent="0.2">
      <c r="A274" s="12" t="s">
        <v>157</v>
      </c>
      <c r="B274" s="14" t="s">
        <v>37</v>
      </c>
      <c r="C274" s="148">
        <v>93</v>
      </c>
    </row>
    <row r="275" spans="1:3" x14ac:dyDescent="0.2">
      <c r="A275" s="147"/>
      <c r="B275" s="25" t="s">
        <v>38</v>
      </c>
      <c r="C275" s="146">
        <v>90992197</v>
      </c>
    </row>
    <row r="276" spans="1:3" x14ac:dyDescent="0.2">
      <c r="A276" s="147"/>
      <c r="B276" s="25" t="s">
        <v>39</v>
      </c>
      <c r="C276" s="146">
        <v>90920356</v>
      </c>
    </row>
    <row r="277" spans="1:3" x14ac:dyDescent="0.2">
      <c r="A277" s="12" t="s">
        <v>158</v>
      </c>
      <c r="B277" s="14" t="s">
        <v>37</v>
      </c>
      <c r="C277" s="148">
        <v>61</v>
      </c>
    </row>
    <row r="278" spans="1:3" x14ac:dyDescent="0.2">
      <c r="A278" s="147"/>
      <c r="B278" s="25" t="s">
        <v>38</v>
      </c>
      <c r="C278" s="146">
        <v>135024695</v>
      </c>
    </row>
    <row r="279" spans="1:3" x14ac:dyDescent="0.2">
      <c r="A279" s="147"/>
      <c r="B279" s="25" t="s">
        <v>39</v>
      </c>
      <c r="C279" s="146">
        <v>132144695</v>
      </c>
    </row>
    <row r="280" spans="1:3" x14ac:dyDescent="0.2">
      <c r="A280" s="12" t="s">
        <v>159</v>
      </c>
      <c r="B280" s="14" t="s">
        <v>37</v>
      </c>
      <c r="C280" s="148">
        <v>56</v>
      </c>
    </row>
    <row r="281" spans="1:3" x14ac:dyDescent="0.2">
      <c r="A281" s="147"/>
      <c r="B281" s="25" t="s">
        <v>38</v>
      </c>
      <c r="C281" s="146">
        <v>21238692</v>
      </c>
    </row>
    <row r="282" spans="1:3" x14ac:dyDescent="0.2">
      <c r="A282" s="147"/>
      <c r="B282" s="25" t="s">
        <v>39</v>
      </c>
      <c r="C282" s="146">
        <v>21164129</v>
      </c>
    </row>
    <row r="283" spans="1:3" x14ac:dyDescent="0.2">
      <c r="A283" s="12" t="s">
        <v>160</v>
      </c>
      <c r="B283" s="14" t="s">
        <v>37</v>
      </c>
      <c r="C283" s="148">
        <v>44</v>
      </c>
    </row>
    <row r="284" spans="1:3" x14ac:dyDescent="0.2">
      <c r="A284" s="147"/>
      <c r="B284" s="25" t="s">
        <v>38</v>
      </c>
      <c r="C284" s="146">
        <v>6510225</v>
      </c>
    </row>
    <row r="285" spans="1:3" x14ac:dyDescent="0.2">
      <c r="A285" s="147"/>
      <c r="B285" s="25" t="s">
        <v>39</v>
      </c>
      <c r="C285" s="146">
        <v>6510225</v>
      </c>
    </row>
    <row r="286" spans="1:3" x14ac:dyDescent="0.2">
      <c r="A286" s="12" t="s">
        <v>161</v>
      </c>
      <c r="B286" s="14" t="s">
        <v>37</v>
      </c>
      <c r="C286" s="148">
        <v>82</v>
      </c>
    </row>
    <row r="287" spans="1:3" x14ac:dyDescent="0.2">
      <c r="A287" s="147"/>
      <c r="B287" s="25" t="s">
        <v>38</v>
      </c>
      <c r="C287" s="146">
        <v>13208592</v>
      </c>
    </row>
    <row r="288" spans="1:3" x14ac:dyDescent="0.2">
      <c r="A288" s="147"/>
      <c r="B288" s="25" t="s">
        <v>39</v>
      </c>
      <c r="C288" s="146">
        <v>13208592</v>
      </c>
    </row>
    <row r="289" spans="1:3" x14ac:dyDescent="0.2">
      <c r="A289" s="12" t="s">
        <v>162</v>
      </c>
      <c r="B289" s="14" t="s">
        <v>37</v>
      </c>
      <c r="C289" s="148">
        <v>59</v>
      </c>
    </row>
    <row r="290" spans="1:3" x14ac:dyDescent="0.2">
      <c r="A290" s="147"/>
      <c r="B290" s="25" t="s">
        <v>38</v>
      </c>
      <c r="C290" s="146">
        <v>17962000</v>
      </c>
    </row>
    <row r="291" spans="1:3" x14ac:dyDescent="0.2">
      <c r="A291" s="147"/>
      <c r="B291" s="25" t="s">
        <v>39</v>
      </c>
      <c r="C291" s="146">
        <v>17962000</v>
      </c>
    </row>
    <row r="292" spans="1:3" x14ac:dyDescent="0.2">
      <c r="A292" s="12" t="s">
        <v>163</v>
      </c>
      <c r="B292" s="14" t="s">
        <v>37</v>
      </c>
      <c r="C292" s="148">
        <v>50</v>
      </c>
    </row>
    <row r="293" spans="1:3" x14ac:dyDescent="0.2">
      <c r="A293" s="147"/>
      <c r="B293" s="25" t="s">
        <v>38</v>
      </c>
      <c r="C293" s="146">
        <v>5005772</v>
      </c>
    </row>
    <row r="294" spans="1:3" x14ac:dyDescent="0.2">
      <c r="A294" s="147"/>
      <c r="B294" s="25" t="s">
        <v>39</v>
      </c>
      <c r="C294" s="146">
        <v>4508626</v>
      </c>
    </row>
    <row r="295" spans="1:3" x14ac:dyDescent="0.2">
      <c r="A295" s="12" t="s">
        <v>164</v>
      </c>
      <c r="B295" s="14" t="s">
        <v>37</v>
      </c>
      <c r="C295" s="148">
        <v>28</v>
      </c>
    </row>
    <row r="296" spans="1:3" x14ac:dyDescent="0.2">
      <c r="A296" s="147"/>
      <c r="B296" s="25" t="s">
        <v>38</v>
      </c>
      <c r="C296" s="146">
        <v>4950350</v>
      </c>
    </row>
    <row r="297" spans="1:3" x14ac:dyDescent="0.2">
      <c r="A297" s="147"/>
      <c r="B297" s="25" t="s">
        <v>39</v>
      </c>
      <c r="C297" s="146">
        <v>4950350</v>
      </c>
    </row>
    <row r="298" spans="1:3" x14ac:dyDescent="0.2">
      <c r="A298" s="12" t="s">
        <v>165</v>
      </c>
      <c r="B298" s="14" t="s">
        <v>37</v>
      </c>
      <c r="C298" s="148">
        <v>51</v>
      </c>
    </row>
    <row r="299" spans="1:3" x14ac:dyDescent="0.2">
      <c r="A299" s="147"/>
      <c r="B299" s="25" t="s">
        <v>38</v>
      </c>
      <c r="C299" s="146">
        <v>12903173</v>
      </c>
    </row>
    <row r="300" spans="1:3" x14ac:dyDescent="0.2">
      <c r="A300" s="147"/>
      <c r="B300" s="25" t="s">
        <v>39</v>
      </c>
      <c r="C300" s="146">
        <v>12850173</v>
      </c>
    </row>
    <row r="301" spans="1:3" x14ac:dyDescent="0.2">
      <c r="A301" s="12" t="s">
        <v>166</v>
      </c>
      <c r="B301" s="14" t="s">
        <v>37</v>
      </c>
      <c r="C301" s="148">
        <v>54</v>
      </c>
    </row>
    <row r="302" spans="1:3" x14ac:dyDescent="0.2">
      <c r="A302" s="147"/>
      <c r="B302" s="25" t="s">
        <v>38</v>
      </c>
      <c r="C302" s="146">
        <v>9298177</v>
      </c>
    </row>
    <row r="303" spans="1:3" x14ac:dyDescent="0.2">
      <c r="A303" s="147"/>
      <c r="B303" s="25" t="s">
        <v>39</v>
      </c>
      <c r="C303" s="146">
        <v>9298177</v>
      </c>
    </row>
    <row r="304" spans="1:3" x14ac:dyDescent="0.2">
      <c r="A304" s="12" t="s">
        <v>167</v>
      </c>
      <c r="B304" s="14" t="s">
        <v>37</v>
      </c>
      <c r="C304" s="148">
        <v>33</v>
      </c>
    </row>
    <row r="305" spans="1:3" x14ac:dyDescent="0.2">
      <c r="A305" s="147"/>
      <c r="B305" s="25" t="s">
        <v>38</v>
      </c>
      <c r="C305" s="146">
        <v>89406739</v>
      </c>
    </row>
    <row r="306" spans="1:3" x14ac:dyDescent="0.2">
      <c r="A306" s="147"/>
      <c r="B306" s="25" t="s">
        <v>39</v>
      </c>
      <c r="C306" s="146">
        <v>89406739</v>
      </c>
    </row>
    <row r="307" spans="1:3" x14ac:dyDescent="0.2">
      <c r="A307" s="12" t="s">
        <v>168</v>
      </c>
      <c r="B307" s="14" t="s">
        <v>37</v>
      </c>
      <c r="C307" s="148">
        <v>54</v>
      </c>
    </row>
    <row r="308" spans="1:3" x14ac:dyDescent="0.2">
      <c r="A308" s="147"/>
      <c r="B308" s="25" t="s">
        <v>38</v>
      </c>
      <c r="C308" s="146">
        <v>197575546</v>
      </c>
    </row>
    <row r="309" spans="1:3" x14ac:dyDescent="0.2">
      <c r="A309" s="147"/>
      <c r="B309" s="25" t="s">
        <v>39</v>
      </c>
      <c r="C309" s="146">
        <v>197575546</v>
      </c>
    </row>
    <row r="310" spans="1:3" x14ac:dyDescent="0.2">
      <c r="A310" s="12" t="s">
        <v>169</v>
      </c>
      <c r="B310" s="14" t="s">
        <v>37</v>
      </c>
      <c r="C310" s="148">
        <v>76</v>
      </c>
    </row>
    <row r="311" spans="1:3" x14ac:dyDescent="0.2">
      <c r="A311" s="147"/>
      <c r="B311" s="25" t="s">
        <v>38</v>
      </c>
      <c r="C311" s="146">
        <v>11194505</v>
      </c>
    </row>
    <row r="312" spans="1:3" x14ac:dyDescent="0.2">
      <c r="A312" s="147"/>
      <c r="B312" s="25" t="s">
        <v>39</v>
      </c>
      <c r="C312" s="146">
        <v>10981997</v>
      </c>
    </row>
    <row r="313" spans="1:3" x14ac:dyDescent="0.2">
      <c r="A313" s="12" t="s">
        <v>170</v>
      </c>
      <c r="B313" s="14" t="s">
        <v>37</v>
      </c>
      <c r="C313" s="148">
        <v>56</v>
      </c>
    </row>
    <row r="314" spans="1:3" x14ac:dyDescent="0.2">
      <c r="A314" s="147"/>
      <c r="B314" s="25" t="s">
        <v>38</v>
      </c>
      <c r="C314" s="146">
        <v>7184210</v>
      </c>
    </row>
    <row r="315" spans="1:3" x14ac:dyDescent="0.2">
      <c r="A315" s="147"/>
      <c r="B315" s="25" t="s">
        <v>39</v>
      </c>
      <c r="C315" s="146">
        <v>7102774</v>
      </c>
    </row>
    <row r="316" spans="1:3" x14ac:dyDescent="0.2">
      <c r="A316" s="12" t="s">
        <v>171</v>
      </c>
      <c r="B316" s="14" t="s">
        <v>37</v>
      </c>
      <c r="C316" s="148">
        <v>99</v>
      </c>
    </row>
    <row r="317" spans="1:3" x14ac:dyDescent="0.2">
      <c r="A317" s="147"/>
      <c r="B317" s="25" t="s">
        <v>38</v>
      </c>
      <c r="C317" s="146">
        <v>59215521</v>
      </c>
    </row>
    <row r="318" spans="1:3" x14ac:dyDescent="0.2">
      <c r="A318" s="147"/>
      <c r="B318" s="25" t="s">
        <v>39</v>
      </c>
      <c r="C318" s="146">
        <v>59215521</v>
      </c>
    </row>
    <row r="319" spans="1:3" x14ac:dyDescent="0.2">
      <c r="A319" s="12" t="s">
        <v>172</v>
      </c>
      <c r="B319" s="14" t="s">
        <v>37</v>
      </c>
      <c r="C319" s="148">
        <v>89</v>
      </c>
    </row>
    <row r="320" spans="1:3" x14ac:dyDescent="0.2">
      <c r="A320" s="147"/>
      <c r="B320" s="25" t="s">
        <v>38</v>
      </c>
      <c r="C320" s="146">
        <v>24820268</v>
      </c>
    </row>
    <row r="321" spans="1:3" x14ac:dyDescent="0.2">
      <c r="A321" s="147"/>
      <c r="B321" s="25" t="s">
        <v>39</v>
      </c>
      <c r="C321" s="146">
        <v>10735937</v>
      </c>
    </row>
    <row r="322" spans="1:3" x14ac:dyDescent="0.2">
      <c r="A322" s="12" t="s">
        <v>173</v>
      </c>
      <c r="B322" s="14" t="s">
        <v>37</v>
      </c>
      <c r="C322" s="148">
        <v>134</v>
      </c>
    </row>
    <row r="323" spans="1:3" x14ac:dyDescent="0.2">
      <c r="A323" s="147"/>
      <c r="B323" s="25" t="s">
        <v>38</v>
      </c>
      <c r="C323" s="146">
        <v>12696144</v>
      </c>
    </row>
    <row r="324" spans="1:3" x14ac:dyDescent="0.2">
      <c r="A324" s="147"/>
      <c r="B324" s="25" t="s">
        <v>39</v>
      </c>
      <c r="C324" s="146">
        <v>12660244</v>
      </c>
    </row>
    <row r="325" spans="1:3" x14ac:dyDescent="0.2">
      <c r="A325" s="12" t="s">
        <v>174</v>
      </c>
      <c r="B325" s="14" t="s">
        <v>37</v>
      </c>
      <c r="C325" s="148">
        <v>44</v>
      </c>
    </row>
    <row r="326" spans="1:3" x14ac:dyDescent="0.2">
      <c r="A326" s="147"/>
      <c r="B326" s="25" t="s">
        <v>38</v>
      </c>
      <c r="C326" s="146">
        <v>13012899</v>
      </c>
    </row>
    <row r="327" spans="1:3" x14ac:dyDescent="0.2">
      <c r="A327" s="147"/>
      <c r="B327" s="25" t="s">
        <v>39</v>
      </c>
      <c r="C327" s="146">
        <v>12989039</v>
      </c>
    </row>
    <row r="328" spans="1:3" x14ac:dyDescent="0.2">
      <c r="A328" s="12" t="s">
        <v>175</v>
      </c>
      <c r="B328" s="14" t="s">
        <v>37</v>
      </c>
      <c r="C328" s="148">
        <v>92</v>
      </c>
    </row>
    <row r="329" spans="1:3" x14ac:dyDescent="0.2">
      <c r="A329" s="147"/>
      <c r="B329" s="25" t="s">
        <v>38</v>
      </c>
      <c r="C329" s="146">
        <v>10065293</v>
      </c>
    </row>
    <row r="330" spans="1:3" x14ac:dyDescent="0.2">
      <c r="A330" s="147"/>
      <c r="B330" s="25" t="s">
        <v>39</v>
      </c>
      <c r="C330" s="146">
        <v>10065293</v>
      </c>
    </row>
    <row r="331" spans="1:3" x14ac:dyDescent="0.2">
      <c r="A331" s="12" t="s">
        <v>176</v>
      </c>
      <c r="B331" s="14" t="s">
        <v>37</v>
      </c>
      <c r="C331" s="148">
        <v>85</v>
      </c>
    </row>
    <row r="332" spans="1:3" x14ac:dyDescent="0.2">
      <c r="A332" s="147"/>
      <c r="B332" s="25" t="s">
        <v>38</v>
      </c>
      <c r="C332" s="146">
        <v>14465010</v>
      </c>
    </row>
    <row r="333" spans="1:3" x14ac:dyDescent="0.2">
      <c r="A333" s="147"/>
      <c r="B333" s="25" t="s">
        <v>39</v>
      </c>
      <c r="C333" s="146">
        <v>14236619</v>
      </c>
    </row>
    <row r="334" spans="1:3" x14ac:dyDescent="0.2">
      <c r="A334" s="12" t="s">
        <v>177</v>
      </c>
      <c r="B334" s="14" t="s">
        <v>37</v>
      </c>
      <c r="C334" s="148">
        <v>57</v>
      </c>
    </row>
    <row r="335" spans="1:3" x14ac:dyDescent="0.2">
      <c r="A335" s="147"/>
      <c r="B335" s="25" t="s">
        <v>38</v>
      </c>
      <c r="C335" s="146">
        <v>6628757</v>
      </c>
    </row>
    <row r="336" spans="1:3" x14ac:dyDescent="0.2">
      <c r="A336" s="147"/>
      <c r="B336" s="25" t="s">
        <v>39</v>
      </c>
      <c r="C336" s="146">
        <v>6621779</v>
      </c>
    </row>
    <row r="337" spans="1:3" x14ac:dyDescent="0.2">
      <c r="A337" s="12" t="s">
        <v>178</v>
      </c>
      <c r="B337" s="14" t="s">
        <v>37</v>
      </c>
      <c r="C337" s="148">
        <v>54</v>
      </c>
    </row>
    <row r="338" spans="1:3" x14ac:dyDescent="0.2">
      <c r="A338" s="147"/>
      <c r="B338" s="25" t="s">
        <v>38</v>
      </c>
      <c r="C338" s="146">
        <v>38671073</v>
      </c>
    </row>
    <row r="339" spans="1:3" x14ac:dyDescent="0.2">
      <c r="A339" s="147"/>
      <c r="B339" s="25" t="s">
        <v>39</v>
      </c>
      <c r="C339" s="146">
        <v>38537873</v>
      </c>
    </row>
    <row r="340" spans="1:3" x14ac:dyDescent="0.2">
      <c r="A340" s="12" t="s">
        <v>179</v>
      </c>
      <c r="B340" s="14" t="s">
        <v>37</v>
      </c>
      <c r="C340" s="148">
        <v>36</v>
      </c>
    </row>
    <row r="341" spans="1:3" x14ac:dyDescent="0.2">
      <c r="A341" s="147"/>
      <c r="B341" s="25" t="s">
        <v>38</v>
      </c>
      <c r="C341" s="146">
        <v>57289411</v>
      </c>
    </row>
    <row r="342" spans="1:3" x14ac:dyDescent="0.2">
      <c r="A342" s="147"/>
      <c r="B342" s="25" t="s">
        <v>39</v>
      </c>
      <c r="C342" s="146">
        <v>57289411</v>
      </c>
    </row>
    <row r="343" spans="1:3" x14ac:dyDescent="0.2">
      <c r="A343" s="12" t="s">
        <v>180</v>
      </c>
      <c r="B343" s="14" t="s">
        <v>37</v>
      </c>
      <c r="C343" s="148">
        <v>104</v>
      </c>
    </row>
    <row r="344" spans="1:3" x14ac:dyDescent="0.2">
      <c r="A344" s="147"/>
      <c r="B344" s="25" t="s">
        <v>38</v>
      </c>
      <c r="C344" s="146">
        <v>33849560</v>
      </c>
    </row>
    <row r="345" spans="1:3" x14ac:dyDescent="0.2">
      <c r="A345" s="147"/>
      <c r="B345" s="25" t="s">
        <v>39</v>
      </c>
      <c r="C345" s="146">
        <v>33849560</v>
      </c>
    </row>
    <row r="346" spans="1:3" x14ac:dyDescent="0.2">
      <c r="A346" s="12" t="s">
        <v>181</v>
      </c>
      <c r="B346" s="14" t="s">
        <v>37</v>
      </c>
      <c r="C346" s="148">
        <v>103</v>
      </c>
    </row>
    <row r="347" spans="1:3" x14ac:dyDescent="0.2">
      <c r="A347" s="147"/>
      <c r="B347" s="25" t="s">
        <v>38</v>
      </c>
      <c r="C347" s="146">
        <v>21153955</v>
      </c>
    </row>
    <row r="348" spans="1:3" x14ac:dyDescent="0.2">
      <c r="A348" s="147"/>
      <c r="B348" s="25" t="s">
        <v>39</v>
      </c>
      <c r="C348" s="146">
        <v>21153955</v>
      </c>
    </row>
    <row r="349" spans="1:3" x14ac:dyDescent="0.2">
      <c r="A349" s="12" t="s">
        <v>182</v>
      </c>
      <c r="B349" s="14" t="s">
        <v>37</v>
      </c>
      <c r="C349" s="148">
        <v>32</v>
      </c>
    </row>
    <row r="350" spans="1:3" x14ac:dyDescent="0.2">
      <c r="A350" s="147"/>
      <c r="B350" s="25" t="s">
        <v>38</v>
      </c>
      <c r="C350" s="146">
        <v>58133193</v>
      </c>
    </row>
    <row r="351" spans="1:3" x14ac:dyDescent="0.2">
      <c r="A351" s="147"/>
      <c r="B351" s="25" t="s">
        <v>39</v>
      </c>
      <c r="C351" s="146">
        <v>58133193</v>
      </c>
    </row>
    <row r="352" spans="1:3" x14ac:dyDescent="0.2">
      <c r="A352" s="12" t="s">
        <v>183</v>
      </c>
      <c r="B352" s="14" t="s">
        <v>37</v>
      </c>
      <c r="C352" s="148">
        <v>49</v>
      </c>
    </row>
    <row r="353" spans="1:3" x14ac:dyDescent="0.2">
      <c r="A353" s="147"/>
      <c r="B353" s="25" t="s">
        <v>38</v>
      </c>
      <c r="C353" s="146">
        <v>6824977</v>
      </c>
    </row>
    <row r="354" spans="1:3" x14ac:dyDescent="0.2">
      <c r="A354" s="147"/>
      <c r="B354" s="25" t="s">
        <v>39</v>
      </c>
      <c r="C354" s="146">
        <v>6824977</v>
      </c>
    </row>
    <row r="355" spans="1:3" x14ac:dyDescent="0.2">
      <c r="A355" s="12" t="s">
        <v>184</v>
      </c>
      <c r="B355" s="14" t="s">
        <v>37</v>
      </c>
      <c r="C355" s="148">
        <v>88</v>
      </c>
    </row>
    <row r="356" spans="1:3" x14ac:dyDescent="0.2">
      <c r="A356" s="147"/>
      <c r="B356" s="25" t="s">
        <v>38</v>
      </c>
      <c r="C356" s="146">
        <v>17425579</v>
      </c>
    </row>
    <row r="357" spans="1:3" x14ac:dyDescent="0.2">
      <c r="A357" s="147"/>
      <c r="B357" s="25" t="s">
        <v>39</v>
      </c>
      <c r="C357" s="146">
        <v>17425579</v>
      </c>
    </row>
    <row r="358" spans="1:3" x14ac:dyDescent="0.2">
      <c r="A358" s="12" t="s">
        <v>185</v>
      </c>
      <c r="B358" s="14" t="s">
        <v>37</v>
      </c>
      <c r="C358" s="148">
        <v>46</v>
      </c>
    </row>
    <row r="359" spans="1:3" x14ac:dyDescent="0.2">
      <c r="A359" s="147"/>
      <c r="B359" s="25" t="s">
        <v>38</v>
      </c>
      <c r="C359" s="146">
        <v>23581282</v>
      </c>
    </row>
    <row r="360" spans="1:3" x14ac:dyDescent="0.2">
      <c r="A360" s="147"/>
      <c r="B360" s="25" t="s">
        <v>39</v>
      </c>
      <c r="C360" s="146">
        <v>23581282</v>
      </c>
    </row>
    <row r="361" spans="1:3" x14ac:dyDescent="0.2">
      <c r="A361" s="12" t="s">
        <v>186</v>
      </c>
      <c r="B361" s="14" t="s">
        <v>37</v>
      </c>
      <c r="C361" s="148">
        <v>83</v>
      </c>
    </row>
    <row r="362" spans="1:3" x14ac:dyDescent="0.2">
      <c r="A362" s="147"/>
      <c r="B362" s="25" t="s">
        <v>38</v>
      </c>
      <c r="C362" s="146">
        <v>42464249</v>
      </c>
    </row>
    <row r="363" spans="1:3" x14ac:dyDescent="0.2">
      <c r="A363" s="147"/>
      <c r="B363" s="25" t="s">
        <v>39</v>
      </c>
      <c r="C363" s="146">
        <v>41785708</v>
      </c>
    </row>
    <row r="364" spans="1:3" x14ac:dyDescent="0.2">
      <c r="A364" s="12" t="s">
        <v>187</v>
      </c>
      <c r="B364" s="14" t="s">
        <v>37</v>
      </c>
      <c r="C364" s="148">
        <v>78</v>
      </c>
    </row>
    <row r="365" spans="1:3" x14ac:dyDescent="0.2">
      <c r="A365" s="147"/>
      <c r="B365" s="25" t="s">
        <v>38</v>
      </c>
      <c r="C365" s="146">
        <v>99747848</v>
      </c>
    </row>
    <row r="366" spans="1:3" x14ac:dyDescent="0.2">
      <c r="A366" s="147"/>
      <c r="B366" s="25" t="s">
        <v>39</v>
      </c>
      <c r="C366" s="146">
        <v>99645697</v>
      </c>
    </row>
    <row r="367" spans="1:3" x14ac:dyDescent="0.2">
      <c r="A367" s="12" t="s">
        <v>188</v>
      </c>
      <c r="B367" s="14" t="s">
        <v>37</v>
      </c>
      <c r="C367" s="148">
        <v>82</v>
      </c>
    </row>
    <row r="368" spans="1:3" x14ac:dyDescent="0.2">
      <c r="A368" s="147"/>
      <c r="B368" s="25" t="s">
        <v>38</v>
      </c>
      <c r="C368" s="146">
        <v>202836799</v>
      </c>
    </row>
    <row r="369" spans="1:3" x14ac:dyDescent="0.2">
      <c r="A369" s="147"/>
      <c r="B369" s="25" t="s">
        <v>39</v>
      </c>
      <c r="C369" s="146">
        <v>202836799</v>
      </c>
    </row>
    <row r="370" spans="1:3" x14ac:dyDescent="0.2">
      <c r="A370" s="12" t="s">
        <v>189</v>
      </c>
      <c r="B370" s="14" t="s">
        <v>37</v>
      </c>
      <c r="C370" s="148">
        <v>83</v>
      </c>
    </row>
    <row r="371" spans="1:3" x14ac:dyDescent="0.2">
      <c r="A371" s="147"/>
      <c r="B371" s="25" t="s">
        <v>38</v>
      </c>
      <c r="C371" s="146">
        <v>19970020</v>
      </c>
    </row>
    <row r="372" spans="1:3" x14ac:dyDescent="0.2">
      <c r="A372" s="147"/>
      <c r="B372" s="25" t="s">
        <v>39</v>
      </c>
      <c r="C372" s="146">
        <v>19963020</v>
      </c>
    </row>
    <row r="373" spans="1:3" x14ac:dyDescent="0.2">
      <c r="A373" s="12" t="s">
        <v>190</v>
      </c>
      <c r="B373" s="14" t="s">
        <v>37</v>
      </c>
      <c r="C373" s="148">
        <v>76</v>
      </c>
    </row>
    <row r="374" spans="1:3" x14ac:dyDescent="0.2">
      <c r="A374" s="147"/>
      <c r="B374" s="25" t="s">
        <v>38</v>
      </c>
      <c r="C374" s="146">
        <v>67333609</v>
      </c>
    </row>
    <row r="375" spans="1:3" x14ac:dyDescent="0.2">
      <c r="A375" s="147"/>
      <c r="B375" s="25" t="s">
        <v>39</v>
      </c>
      <c r="C375" s="146">
        <v>67283609</v>
      </c>
    </row>
    <row r="376" spans="1:3" x14ac:dyDescent="0.2">
      <c r="A376" s="12" t="s">
        <v>191</v>
      </c>
      <c r="B376" s="14" t="s">
        <v>37</v>
      </c>
      <c r="C376" s="148">
        <v>41</v>
      </c>
    </row>
    <row r="377" spans="1:3" x14ac:dyDescent="0.2">
      <c r="A377" s="147"/>
      <c r="B377" s="25" t="s">
        <v>38</v>
      </c>
      <c r="C377" s="146">
        <v>29628427</v>
      </c>
    </row>
    <row r="378" spans="1:3" x14ac:dyDescent="0.2">
      <c r="A378" s="147"/>
      <c r="B378" s="25" t="s">
        <v>39</v>
      </c>
      <c r="C378" s="146">
        <v>29628427</v>
      </c>
    </row>
    <row r="379" spans="1:3" x14ac:dyDescent="0.2">
      <c r="A379" s="12" t="s">
        <v>192</v>
      </c>
      <c r="B379" s="14" t="s">
        <v>37</v>
      </c>
      <c r="C379" s="148">
        <v>59</v>
      </c>
    </row>
    <row r="380" spans="1:3" x14ac:dyDescent="0.2">
      <c r="A380" s="147"/>
      <c r="B380" s="25" t="s">
        <v>38</v>
      </c>
      <c r="C380" s="146">
        <v>4581243</v>
      </c>
    </row>
    <row r="381" spans="1:3" x14ac:dyDescent="0.2">
      <c r="A381" s="147"/>
      <c r="B381" s="25" t="s">
        <v>39</v>
      </c>
      <c r="C381" s="146">
        <v>4581243</v>
      </c>
    </row>
    <row r="382" spans="1:3" x14ac:dyDescent="0.2">
      <c r="A382" s="12" t="s">
        <v>193</v>
      </c>
      <c r="B382" s="14" t="s">
        <v>37</v>
      </c>
      <c r="C382" s="148">
        <v>51</v>
      </c>
    </row>
    <row r="383" spans="1:3" x14ac:dyDescent="0.2">
      <c r="A383" s="147"/>
      <c r="B383" s="25" t="s">
        <v>38</v>
      </c>
      <c r="C383" s="146">
        <v>176155935</v>
      </c>
    </row>
    <row r="384" spans="1:3" x14ac:dyDescent="0.2">
      <c r="A384" s="147"/>
      <c r="B384" s="25" t="s">
        <v>39</v>
      </c>
      <c r="C384" s="146">
        <v>176155935</v>
      </c>
    </row>
    <row r="385" spans="1:3" x14ac:dyDescent="0.2">
      <c r="A385" s="12" t="s">
        <v>194</v>
      </c>
      <c r="B385" s="14" t="s">
        <v>37</v>
      </c>
      <c r="C385" s="148">
        <v>58</v>
      </c>
    </row>
    <row r="386" spans="1:3" x14ac:dyDescent="0.2">
      <c r="A386" s="147"/>
      <c r="B386" s="25" t="s">
        <v>38</v>
      </c>
      <c r="C386" s="146">
        <v>20228814</v>
      </c>
    </row>
    <row r="387" spans="1:3" x14ac:dyDescent="0.2">
      <c r="A387" s="147"/>
      <c r="B387" s="25" t="s">
        <v>39</v>
      </c>
      <c r="C387" s="146">
        <v>20228814</v>
      </c>
    </row>
    <row r="388" spans="1:3" x14ac:dyDescent="0.2">
      <c r="A388" s="12" t="s">
        <v>195</v>
      </c>
      <c r="B388" s="14" t="s">
        <v>37</v>
      </c>
      <c r="C388" s="148">
        <v>62</v>
      </c>
    </row>
    <row r="389" spans="1:3" x14ac:dyDescent="0.2">
      <c r="A389" s="147"/>
      <c r="B389" s="25" t="s">
        <v>38</v>
      </c>
      <c r="C389" s="146">
        <v>13581391</v>
      </c>
    </row>
    <row r="390" spans="1:3" x14ac:dyDescent="0.2">
      <c r="A390" s="147"/>
      <c r="B390" s="25" t="s">
        <v>39</v>
      </c>
      <c r="C390" s="146">
        <v>13581391</v>
      </c>
    </row>
    <row r="391" spans="1:3" x14ac:dyDescent="0.2">
      <c r="A391" s="12" t="s">
        <v>196</v>
      </c>
      <c r="B391" s="14" t="s">
        <v>37</v>
      </c>
      <c r="C391" s="148">
        <v>76</v>
      </c>
    </row>
    <row r="392" spans="1:3" x14ac:dyDescent="0.2">
      <c r="A392" s="147"/>
      <c r="B392" s="25" t="s">
        <v>38</v>
      </c>
      <c r="C392" s="146">
        <v>14552825</v>
      </c>
    </row>
    <row r="393" spans="1:3" x14ac:dyDescent="0.2">
      <c r="A393" s="147"/>
      <c r="B393" s="25" t="s">
        <v>39</v>
      </c>
      <c r="C393" s="146">
        <v>14467475</v>
      </c>
    </row>
    <row r="394" spans="1:3" x14ac:dyDescent="0.2">
      <c r="A394" s="12" t="s">
        <v>197</v>
      </c>
      <c r="B394" s="14" t="s">
        <v>37</v>
      </c>
      <c r="C394" s="148">
        <v>106</v>
      </c>
    </row>
    <row r="395" spans="1:3" x14ac:dyDescent="0.2">
      <c r="A395" s="147"/>
      <c r="B395" s="25" t="s">
        <v>38</v>
      </c>
      <c r="C395" s="146">
        <v>22851031</v>
      </c>
    </row>
    <row r="396" spans="1:3" x14ac:dyDescent="0.2">
      <c r="A396" s="147"/>
      <c r="B396" s="25" t="s">
        <v>39</v>
      </c>
      <c r="C396" s="146">
        <v>22851031</v>
      </c>
    </row>
    <row r="397" spans="1:3" x14ac:dyDescent="0.2">
      <c r="A397" s="12" t="s">
        <v>198</v>
      </c>
      <c r="B397" s="14" t="s">
        <v>37</v>
      </c>
      <c r="C397" s="148">
        <v>55</v>
      </c>
    </row>
    <row r="398" spans="1:3" x14ac:dyDescent="0.2">
      <c r="A398" s="147"/>
      <c r="B398" s="25" t="s">
        <v>38</v>
      </c>
      <c r="C398" s="146">
        <v>7840323</v>
      </c>
    </row>
    <row r="399" spans="1:3" x14ac:dyDescent="0.2">
      <c r="A399" s="147"/>
      <c r="B399" s="25" t="s">
        <v>39</v>
      </c>
      <c r="C399" s="146">
        <v>7840323</v>
      </c>
    </row>
    <row r="400" spans="1:3" x14ac:dyDescent="0.2">
      <c r="A400" s="12" t="s">
        <v>199</v>
      </c>
      <c r="B400" s="14" t="s">
        <v>37</v>
      </c>
      <c r="C400" s="148">
        <v>1</v>
      </c>
    </row>
    <row r="401" spans="1:3" x14ac:dyDescent="0.2">
      <c r="A401" s="147"/>
      <c r="B401" s="25" t="s">
        <v>38</v>
      </c>
      <c r="C401" s="146">
        <v>3000</v>
      </c>
    </row>
    <row r="402" spans="1:3" x14ac:dyDescent="0.2">
      <c r="A402" s="147"/>
      <c r="B402" s="25" t="s">
        <v>39</v>
      </c>
      <c r="C402" s="146">
        <v>3000</v>
      </c>
    </row>
    <row r="403" spans="1:3" x14ac:dyDescent="0.2">
      <c r="A403" s="12" t="s">
        <v>200</v>
      </c>
      <c r="B403" s="14" t="s">
        <v>37</v>
      </c>
      <c r="C403" s="148">
        <v>51</v>
      </c>
    </row>
    <row r="404" spans="1:3" x14ac:dyDescent="0.2">
      <c r="A404" s="147"/>
      <c r="B404" s="25" t="s">
        <v>38</v>
      </c>
      <c r="C404" s="146">
        <v>49129774</v>
      </c>
    </row>
    <row r="405" spans="1:3" x14ac:dyDescent="0.2">
      <c r="A405" s="147"/>
      <c r="B405" s="25" t="s">
        <v>39</v>
      </c>
      <c r="C405" s="146">
        <v>48793774</v>
      </c>
    </row>
    <row r="406" spans="1:3" x14ac:dyDescent="0.2">
      <c r="A406" s="12" t="s">
        <v>201</v>
      </c>
      <c r="B406" s="14" t="s">
        <v>37</v>
      </c>
      <c r="C406" s="148">
        <v>1</v>
      </c>
    </row>
    <row r="407" spans="1:3" x14ac:dyDescent="0.2">
      <c r="A407" s="147"/>
      <c r="B407" s="25" t="s">
        <v>38</v>
      </c>
      <c r="C407" s="146">
        <v>30000</v>
      </c>
    </row>
    <row r="408" spans="1:3" x14ac:dyDescent="0.2">
      <c r="A408" s="147"/>
      <c r="B408" s="25" t="s">
        <v>39</v>
      </c>
      <c r="C408" s="146">
        <v>30000</v>
      </c>
    </row>
    <row r="409" spans="1:3" x14ac:dyDescent="0.2">
      <c r="A409" s="12" t="s">
        <v>202</v>
      </c>
      <c r="B409" s="14" t="s">
        <v>37</v>
      </c>
      <c r="C409" s="148">
        <v>77</v>
      </c>
    </row>
    <row r="410" spans="1:3" x14ac:dyDescent="0.2">
      <c r="A410" s="147"/>
      <c r="B410" s="25" t="s">
        <v>38</v>
      </c>
      <c r="C410" s="146">
        <v>63881966</v>
      </c>
    </row>
    <row r="411" spans="1:3" x14ac:dyDescent="0.2">
      <c r="A411" s="147"/>
      <c r="B411" s="25" t="s">
        <v>39</v>
      </c>
      <c r="C411" s="146">
        <v>42417658</v>
      </c>
    </row>
    <row r="412" spans="1:3" x14ac:dyDescent="0.2">
      <c r="A412" s="12" t="s">
        <v>203</v>
      </c>
      <c r="B412" s="14" t="s">
        <v>37</v>
      </c>
      <c r="C412" s="148">
        <v>1</v>
      </c>
    </row>
    <row r="413" spans="1:3" x14ac:dyDescent="0.2">
      <c r="A413" s="147"/>
      <c r="B413" s="25" t="s">
        <v>38</v>
      </c>
      <c r="C413" s="146">
        <v>616958</v>
      </c>
    </row>
    <row r="414" spans="1:3" x14ac:dyDescent="0.2">
      <c r="A414" s="147"/>
      <c r="B414" s="25" t="s">
        <v>39</v>
      </c>
      <c r="C414" s="146">
        <v>616958</v>
      </c>
    </row>
    <row r="415" spans="1:3" x14ac:dyDescent="0.2">
      <c r="A415" s="12" t="s">
        <v>204</v>
      </c>
      <c r="B415" s="14" t="s">
        <v>37</v>
      </c>
      <c r="C415" s="148">
        <v>45</v>
      </c>
    </row>
    <row r="416" spans="1:3" x14ac:dyDescent="0.2">
      <c r="A416" s="147"/>
      <c r="B416" s="25" t="s">
        <v>38</v>
      </c>
      <c r="C416" s="146">
        <v>27933893</v>
      </c>
    </row>
    <row r="417" spans="1:3" x14ac:dyDescent="0.2">
      <c r="A417" s="147"/>
      <c r="B417" s="25" t="s">
        <v>39</v>
      </c>
      <c r="C417" s="146">
        <v>27933893</v>
      </c>
    </row>
    <row r="418" spans="1:3" x14ac:dyDescent="0.2">
      <c r="A418" s="12" t="s">
        <v>205</v>
      </c>
      <c r="B418" s="14" t="s">
        <v>37</v>
      </c>
      <c r="C418" s="148">
        <v>64</v>
      </c>
    </row>
    <row r="419" spans="1:3" x14ac:dyDescent="0.2">
      <c r="A419" s="147"/>
      <c r="B419" s="25" t="s">
        <v>38</v>
      </c>
      <c r="C419" s="146">
        <v>22687404</v>
      </c>
    </row>
    <row r="420" spans="1:3" x14ac:dyDescent="0.2">
      <c r="A420" s="147"/>
      <c r="B420" s="25" t="s">
        <v>39</v>
      </c>
      <c r="C420" s="146">
        <v>22687404</v>
      </c>
    </row>
    <row r="421" spans="1:3" x14ac:dyDescent="0.2">
      <c r="A421" s="12" t="s">
        <v>206</v>
      </c>
      <c r="B421" s="14" t="s">
        <v>37</v>
      </c>
      <c r="C421" s="148">
        <v>874</v>
      </c>
    </row>
    <row r="422" spans="1:3" x14ac:dyDescent="0.2">
      <c r="A422" s="147"/>
      <c r="B422" s="25" t="s">
        <v>38</v>
      </c>
      <c r="C422" s="146">
        <v>112386928</v>
      </c>
    </row>
    <row r="423" spans="1:3" x14ac:dyDescent="0.2">
      <c r="A423" s="147"/>
      <c r="B423" s="25" t="s">
        <v>39</v>
      </c>
      <c r="C423" s="146">
        <v>107414207</v>
      </c>
    </row>
    <row r="424" spans="1:3" x14ac:dyDescent="0.2">
      <c r="A424" s="12" t="s">
        <v>207</v>
      </c>
      <c r="B424" s="14" t="s">
        <v>37</v>
      </c>
      <c r="C424" s="148">
        <v>38</v>
      </c>
    </row>
    <row r="425" spans="1:3" x14ac:dyDescent="0.2">
      <c r="A425" s="147"/>
      <c r="B425" s="25" t="s">
        <v>38</v>
      </c>
      <c r="C425" s="146">
        <v>13478138</v>
      </c>
    </row>
    <row r="426" spans="1:3" x14ac:dyDescent="0.2">
      <c r="A426" s="147"/>
      <c r="B426" s="25" t="s">
        <v>39</v>
      </c>
      <c r="C426" s="146">
        <v>13478138</v>
      </c>
    </row>
    <row r="427" spans="1:3" x14ac:dyDescent="0.2">
      <c r="A427" s="12" t="s">
        <v>208</v>
      </c>
      <c r="B427" s="14" t="s">
        <v>37</v>
      </c>
      <c r="C427" s="148">
        <v>23</v>
      </c>
    </row>
    <row r="428" spans="1:3" x14ac:dyDescent="0.2">
      <c r="A428" s="147"/>
      <c r="B428" s="25" t="s">
        <v>38</v>
      </c>
      <c r="C428" s="146">
        <v>123931703</v>
      </c>
    </row>
    <row r="429" spans="1:3" x14ac:dyDescent="0.2">
      <c r="A429" s="147"/>
      <c r="B429" s="25" t="s">
        <v>39</v>
      </c>
      <c r="C429" s="146">
        <v>123931703</v>
      </c>
    </row>
    <row r="430" spans="1:3" x14ac:dyDescent="0.2">
      <c r="A430" s="12" t="s">
        <v>209</v>
      </c>
      <c r="B430" s="14" t="s">
        <v>37</v>
      </c>
      <c r="C430" s="148">
        <v>132</v>
      </c>
    </row>
    <row r="431" spans="1:3" x14ac:dyDescent="0.2">
      <c r="A431" s="147"/>
      <c r="B431" s="25" t="s">
        <v>38</v>
      </c>
      <c r="C431" s="146">
        <v>65032738</v>
      </c>
    </row>
    <row r="432" spans="1:3" x14ac:dyDescent="0.2">
      <c r="A432" s="147"/>
      <c r="B432" s="25" t="s">
        <v>39</v>
      </c>
      <c r="C432" s="146">
        <v>65032738</v>
      </c>
    </row>
    <row r="433" spans="1:3" x14ac:dyDescent="0.2">
      <c r="A433" s="12" t="s">
        <v>210</v>
      </c>
      <c r="B433" s="14" t="s">
        <v>37</v>
      </c>
      <c r="C433" s="148">
        <v>11</v>
      </c>
    </row>
    <row r="434" spans="1:3" x14ac:dyDescent="0.2">
      <c r="A434" s="147"/>
      <c r="B434" s="25" t="s">
        <v>38</v>
      </c>
      <c r="C434" s="146">
        <v>19191683</v>
      </c>
    </row>
    <row r="435" spans="1:3" x14ac:dyDescent="0.2">
      <c r="A435" s="147"/>
      <c r="B435" s="25" t="s">
        <v>39</v>
      </c>
      <c r="C435" s="146">
        <v>19191683</v>
      </c>
    </row>
    <row r="436" spans="1:3" x14ac:dyDescent="0.2">
      <c r="A436" s="12" t="s">
        <v>211</v>
      </c>
      <c r="B436" s="14" t="s">
        <v>37</v>
      </c>
      <c r="C436" s="148">
        <v>33</v>
      </c>
    </row>
    <row r="437" spans="1:3" x14ac:dyDescent="0.2">
      <c r="A437" s="147"/>
      <c r="B437" s="25" t="s">
        <v>38</v>
      </c>
      <c r="C437" s="146">
        <v>25027030</v>
      </c>
    </row>
    <row r="438" spans="1:3" x14ac:dyDescent="0.2">
      <c r="A438" s="147"/>
      <c r="B438" s="25" t="s">
        <v>39</v>
      </c>
      <c r="C438" s="146">
        <v>25027030</v>
      </c>
    </row>
    <row r="439" spans="1:3" x14ac:dyDescent="0.2">
      <c r="A439" s="12" t="s">
        <v>212</v>
      </c>
      <c r="B439" s="14" t="s">
        <v>37</v>
      </c>
      <c r="C439" s="148">
        <v>28</v>
      </c>
    </row>
    <row r="440" spans="1:3" x14ac:dyDescent="0.2">
      <c r="A440" s="147"/>
      <c r="B440" s="25" t="s">
        <v>38</v>
      </c>
      <c r="C440" s="146">
        <v>17653728</v>
      </c>
    </row>
    <row r="441" spans="1:3" x14ac:dyDescent="0.2">
      <c r="A441" s="147"/>
      <c r="B441" s="25" t="s">
        <v>39</v>
      </c>
      <c r="C441" s="146">
        <v>17653728</v>
      </c>
    </row>
    <row r="442" spans="1:3" x14ac:dyDescent="0.2">
      <c r="A442" s="12" t="s">
        <v>213</v>
      </c>
      <c r="B442" s="14" t="s">
        <v>37</v>
      </c>
      <c r="C442" s="148">
        <v>24</v>
      </c>
    </row>
    <row r="443" spans="1:3" x14ac:dyDescent="0.2">
      <c r="A443" s="147"/>
      <c r="B443" s="25" t="s">
        <v>38</v>
      </c>
      <c r="C443" s="146">
        <v>13400916</v>
      </c>
    </row>
    <row r="444" spans="1:3" x14ac:dyDescent="0.2">
      <c r="A444" s="147"/>
      <c r="B444" s="25" t="s">
        <v>39</v>
      </c>
      <c r="C444" s="146">
        <v>13400916</v>
      </c>
    </row>
    <row r="445" spans="1:3" x14ac:dyDescent="0.2">
      <c r="A445" s="12" t="s">
        <v>214</v>
      </c>
      <c r="B445" s="14" t="s">
        <v>37</v>
      </c>
      <c r="C445" s="148">
        <v>32</v>
      </c>
    </row>
    <row r="446" spans="1:3" x14ac:dyDescent="0.2">
      <c r="A446" s="147"/>
      <c r="B446" s="25" t="s">
        <v>38</v>
      </c>
      <c r="C446" s="146">
        <v>4132084</v>
      </c>
    </row>
    <row r="447" spans="1:3" x14ac:dyDescent="0.2">
      <c r="A447" s="147"/>
      <c r="B447" s="25" t="s">
        <v>39</v>
      </c>
      <c r="C447" s="146">
        <v>4132084</v>
      </c>
    </row>
    <row r="448" spans="1:3" x14ac:dyDescent="0.2">
      <c r="A448" s="12" t="s">
        <v>215</v>
      </c>
      <c r="B448" s="14" t="s">
        <v>37</v>
      </c>
      <c r="C448" s="148">
        <v>21</v>
      </c>
    </row>
    <row r="449" spans="1:3" x14ac:dyDescent="0.2">
      <c r="A449" s="147"/>
      <c r="B449" s="25" t="s">
        <v>38</v>
      </c>
      <c r="C449" s="146">
        <v>9288949</v>
      </c>
    </row>
    <row r="450" spans="1:3" x14ac:dyDescent="0.2">
      <c r="A450" s="147"/>
      <c r="B450" s="25" t="s">
        <v>39</v>
      </c>
      <c r="C450" s="146">
        <v>9288949</v>
      </c>
    </row>
    <row r="451" spans="1:3" x14ac:dyDescent="0.2">
      <c r="A451" s="12" t="s">
        <v>216</v>
      </c>
      <c r="B451" s="14" t="s">
        <v>37</v>
      </c>
      <c r="C451" s="148">
        <v>15</v>
      </c>
    </row>
    <row r="452" spans="1:3" x14ac:dyDescent="0.2">
      <c r="A452" s="147"/>
      <c r="B452" s="25" t="s">
        <v>38</v>
      </c>
      <c r="C452" s="146">
        <v>6398364</v>
      </c>
    </row>
    <row r="453" spans="1:3" x14ac:dyDescent="0.2">
      <c r="A453" s="147"/>
      <c r="B453" s="25" t="s">
        <v>39</v>
      </c>
      <c r="C453" s="146">
        <v>6398364</v>
      </c>
    </row>
    <row r="454" spans="1:3" x14ac:dyDescent="0.2">
      <c r="A454" s="12" t="s">
        <v>217</v>
      </c>
      <c r="B454" s="14" t="s">
        <v>37</v>
      </c>
      <c r="C454" s="148">
        <v>9</v>
      </c>
    </row>
    <row r="455" spans="1:3" x14ac:dyDescent="0.2">
      <c r="A455" s="147"/>
      <c r="B455" s="25" t="s">
        <v>38</v>
      </c>
      <c r="C455" s="146">
        <v>2220719</v>
      </c>
    </row>
    <row r="456" spans="1:3" x14ac:dyDescent="0.2">
      <c r="A456" s="147"/>
      <c r="B456" s="25" t="s">
        <v>39</v>
      </c>
      <c r="C456" s="146">
        <v>2220719</v>
      </c>
    </row>
    <row r="457" spans="1:3" x14ac:dyDescent="0.2">
      <c r="A457" s="12" t="s">
        <v>218</v>
      </c>
      <c r="B457" s="14" t="s">
        <v>37</v>
      </c>
      <c r="C457" s="148">
        <v>25</v>
      </c>
    </row>
    <row r="458" spans="1:3" x14ac:dyDescent="0.2">
      <c r="A458" s="147"/>
      <c r="B458" s="25" t="s">
        <v>38</v>
      </c>
      <c r="C458" s="146">
        <v>5955703</v>
      </c>
    </row>
    <row r="459" spans="1:3" x14ac:dyDescent="0.2">
      <c r="A459" s="147"/>
      <c r="B459" s="25" t="s">
        <v>39</v>
      </c>
      <c r="C459" s="146">
        <v>5955703</v>
      </c>
    </row>
    <row r="460" spans="1:3" x14ac:dyDescent="0.2">
      <c r="A460" s="12" t="s">
        <v>219</v>
      </c>
      <c r="B460" s="14" t="s">
        <v>37</v>
      </c>
      <c r="C460" s="148">
        <v>27</v>
      </c>
    </row>
    <row r="461" spans="1:3" x14ac:dyDescent="0.2">
      <c r="A461" s="147"/>
      <c r="B461" s="25" t="s">
        <v>38</v>
      </c>
      <c r="C461" s="146">
        <v>27132542</v>
      </c>
    </row>
    <row r="462" spans="1:3" x14ac:dyDescent="0.2">
      <c r="A462" s="147"/>
      <c r="B462" s="25" t="s">
        <v>39</v>
      </c>
      <c r="C462" s="146">
        <v>25667812</v>
      </c>
    </row>
    <row r="463" spans="1:3" x14ac:dyDescent="0.2">
      <c r="A463" s="12" t="s">
        <v>220</v>
      </c>
      <c r="B463" s="14" t="s">
        <v>37</v>
      </c>
      <c r="C463" s="148">
        <v>94</v>
      </c>
    </row>
    <row r="464" spans="1:3" x14ac:dyDescent="0.2">
      <c r="A464" s="147"/>
      <c r="B464" s="25" t="s">
        <v>38</v>
      </c>
      <c r="C464" s="146">
        <v>47795105</v>
      </c>
    </row>
    <row r="465" spans="1:3" x14ac:dyDescent="0.2">
      <c r="A465" s="147"/>
      <c r="B465" s="25" t="s">
        <v>39</v>
      </c>
      <c r="C465" s="146">
        <v>47748650</v>
      </c>
    </row>
    <row r="466" spans="1:3" x14ac:dyDescent="0.2">
      <c r="A466" s="12" t="s">
        <v>221</v>
      </c>
      <c r="B466" s="14" t="s">
        <v>37</v>
      </c>
      <c r="C466" s="148">
        <v>1</v>
      </c>
    </row>
    <row r="467" spans="1:3" x14ac:dyDescent="0.2">
      <c r="A467" s="147"/>
      <c r="B467" s="25" t="s">
        <v>38</v>
      </c>
      <c r="C467" s="146">
        <v>6886536</v>
      </c>
    </row>
    <row r="468" spans="1:3" x14ac:dyDescent="0.2">
      <c r="A468" s="147"/>
      <c r="B468" s="25" t="s">
        <v>39</v>
      </c>
      <c r="C468" s="146">
        <v>6886536</v>
      </c>
    </row>
    <row r="469" spans="1:3" x14ac:dyDescent="0.2">
      <c r="A469" s="12" t="s">
        <v>222</v>
      </c>
      <c r="B469" s="14" t="s">
        <v>37</v>
      </c>
      <c r="C469" s="148">
        <v>1</v>
      </c>
    </row>
    <row r="470" spans="1:3" x14ac:dyDescent="0.2">
      <c r="A470" s="147"/>
      <c r="B470" s="25" t="s">
        <v>38</v>
      </c>
      <c r="C470" s="146">
        <v>30000</v>
      </c>
    </row>
    <row r="471" spans="1:3" x14ac:dyDescent="0.2">
      <c r="A471" s="147"/>
      <c r="B471" s="25" t="s">
        <v>39</v>
      </c>
      <c r="C471" s="146">
        <v>30000</v>
      </c>
    </row>
    <row r="472" spans="1:3" x14ac:dyDescent="0.2">
      <c r="A472" s="12" t="s">
        <v>223</v>
      </c>
      <c r="B472" s="14" t="s">
        <v>37</v>
      </c>
      <c r="C472" s="148">
        <v>55</v>
      </c>
    </row>
    <row r="473" spans="1:3" x14ac:dyDescent="0.2">
      <c r="A473" s="147"/>
      <c r="B473" s="25" t="s">
        <v>38</v>
      </c>
      <c r="C473" s="146">
        <v>59170519</v>
      </c>
    </row>
    <row r="474" spans="1:3" x14ac:dyDescent="0.2">
      <c r="A474" s="147"/>
      <c r="B474" s="25" t="s">
        <v>39</v>
      </c>
      <c r="C474" s="146">
        <v>59170519</v>
      </c>
    </row>
    <row r="475" spans="1:3" x14ac:dyDescent="0.2">
      <c r="A475" s="12" t="s">
        <v>224</v>
      </c>
      <c r="B475" s="14" t="s">
        <v>37</v>
      </c>
      <c r="C475" s="148">
        <v>1</v>
      </c>
    </row>
    <row r="476" spans="1:3" x14ac:dyDescent="0.2">
      <c r="A476" s="147"/>
      <c r="B476" s="25" t="s">
        <v>38</v>
      </c>
      <c r="C476" s="146">
        <v>44500</v>
      </c>
    </row>
    <row r="477" spans="1:3" x14ac:dyDescent="0.2">
      <c r="A477" s="147"/>
      <c r="B477" s="25" t="s">
        <v>39</v>
      </c>
      <c r="C477" s="146">
        <v>44500</v>
      </c>
    </row>
    <row r="478" spans="1:3" x14ac:dyDescent="0.2">
      <c r="A478" s="12" t="s">
        <v>225</v>
      </c>
      <c r="B478" s="14" t="s">
        <v>37</v>
      </c>
      <c r="C478" s="148">
        <v>1</v>
      </c>
    </row>
    <row r="479" spans="1:3" x14ac:dyDescent="0.2">
      <c r="A479" s="147"/>
      <c r="B479" s="25" t="s">
        <v>38</v>
      </c>
      <c r="C479" s="146">
        <v>20000</v>
      </c>
    </row>
    <row r="480" spans="1:3" x14ac:dyDescent="0.2">
      <c r="A480" s="147"/>
      <c r="B480" s="25" t="s">
        <v>39</v>
      </c>
      <c r="C480" s="146">
        <v>20000</v>
      </c>
    </row>
    <row r="481" spans="1:3" x14ac:dyDescent="0.2">
      <c r="A481" s="12" t="s">
        <v>226</v>
      </c>
      <c r="B481" s="14" t="s">
        <v>37</v>
      </c>
      <c r="C481" s="148">
        <v>3</v>
      </c>
    </row>
    <row r="482" spans="1:3" x14ac:dyDescent="0.2">
      <c r="A482" s="147"/>
      <c r="B482" s="25" t="s">
        <v>38</v>
      </c>
      <c r="C482" s="146">
        <v>545000</v>
      </c>
    </row>
    <row r="483" spans="1:3" x14ac:dyDescent="0.2">
      <c r="A483" s="147"/>
      <c r="B483" s="25" t="s">
        <v>39</v>
      </c>
      <c r="C483" s="146">
        <v>545000</v>
      </c>
    </row>
    <row r="484" spans="1:3" x14ac:dyDescent="0.2">
      <c r="A484" s="12" t="s">
        <v>227</v>
      </c>
      <c r="B484" s="14" t="s">
        <v>37</v>
      </c>
      <c r="C484" s="148">
        <v>1</v>
      </c>
    </row>
    <row r="485" spans="1:3" x14ac:dyDescent="0.2">
      <c r="A485" s="147"/>
      <c r="B485" s="25" t="s">
        <v>38</v>
      </c>
      <c r="C485" s="146">
        <v>15000</v>
      </c>
    </row>
    <row r="486" spans="1:3" x14ac:dyDescent="0.2">
      <c r="A486" s="147"/>
      <c r="B486" s="25" t="s">
        <v>39</v>
      </c>
      <c r="C486" s="146">
        <v>15000</v>
      </c>
    </row>
    <row r="487" spans="1:3" x14ac:dyDescent="0.2">
      <c r="A487" s="12" t="s">
        <v>228</v>
      </c>
      <c r="B487" s="14" t="s">
        <v>37</v>
      </c>
      <c r="C487" s="148">
        <v>57</v>
      </c>
    </row>
    <row r="488" spans="1:3" x14ac:dyDescent="0.2">
      <c r="A488" s="147"/>
      <c r="B488" s="25" t="s">
        <v>38</v>
      </c>
      <c r="C488" s="146">
        <v>15506519</v>
      </c>
    </row>
    <row r="489" spans="1:3" x14ac:dyDescent="0.2">
      <c r="A489" s="147"/>
      <c r="B489" s="25" t="s">
        <v>39</v>
      </c>
      <c r="C489" s="146">
        <v>11718405</v>
      </c>
    </row>
    <row r="490" spans="1:3" x14ac:dyDescent="0.2">
      <c r="A490" s="12" t="s">
        <v>229</v>
      </c>
      <c r="B490" s="14" t="s">
        <v>37</v>
      </c>
      <c r="C490" s="148">
        <v>1</v>
      </c>
    </row>
    <row r="491" spans="1:3" x14ac:dyDescent="0.2">
      <c r="A491" s="147"/>
      <c r="B491" s="25" t="s">
        <v>38</v>
      </c>
      <c r="C491" s="146">
        <v>240000</v>
      </c>
    </row>
    <row r="492" spans="1:3" x14ac:dyDescent="0.2">
      <c r="A492" s="147"/>
      <c r="B492" s="25" t="s">
        <v>39</v>
      </c>
      <c r="C492" s="146">
        <v>200000</v>
      </c>
    </row>
    <row r="493" spans="1:3" x14ac:dyDescent="0.2">
      <c r="A493" s="12" t="s">
        <v>230</v>
      </c>
      <c r="B493" s="14" t="s">
        <v>37</v>
      </c>
      <c r="C493" s="148">
        <v>1</v>
      </c>
    </row>
    <row r="494" spans="1:3" x14ac:dyDescent="0.2">
      <c r="A494" s="147"/>
      <c r="B494" s="25" t="s">
        <v>38</v>
      </c>
      <c r="C494" s="146">
        <v>23000</v>
      </c>
    </row>
    <row r="495" spans="1:3" x14ac:dyDescent="0.2">
      <c r="A495" s="147"/>
      <c r="B495" s="25" t="s">
        <v>39</v>
      </c>
      <c r="C495" s="146">
        <v>23000</v>
      </c>
    </row>
    <row r="496" spans="1:3" x14ac:dyDescent="0.2">
      <c r="A496" s="12" t="s">
        <v>231</v>
      </c>
      <c r="B496" s="14" t="s">
        <v>37</v>
      </c>
      <c r="C496" s="148">
        <v>7</v>
      </c>
    </row>
    <row r="497" spans="1:3" x14ac:dyDescent="0.2">
      <c r="A497" s="147"/>
      <c r="B497" s="25" t="s">
        <v>38</v>
      </c>
      <c r="C497" s="146">
        <v>266154</v>
      </c>
    </row>
    <row r="498" spans="1:3" x14ac:dyDescent="0.2">
      <c r="A498" s="147"/>
      <c r="B498" s="25" t="s">
        <v>39</v>
      </c>
      <c r="C498" s="146">
        <v>266154</v>
      </c>
    </row>
    <row r="499" spans="1:3" x14ac:dyDescent="0.2">
      <c r="A499" s="12" t="s">
        <v>232</v>
      </c>
      <c r="B499" s="14" t="s">
        <v>37</v>
      </c>
      <c r="C499" s="148">
        <v>156</v>
      </c>
    </row>
    <row r="500" spans="1:3" x14ac:dyDescent="0.2">
      <c r="A500" s="147"/>
      <c r="B500" s="25" t="s">
        <v>38</v>
      </c>
      <c r="C500" s="146">
        <v>56210587</v>
      </c>
    </row>
    <row r="501" spans="1:3" x14ac:dyDescent="0.2">
      <c r="A501" s="147"/>
      <c r="B501" s="25" t="s">
        <v>39</v>
      </c>
      <c r="C501" s="146">
        <v>52842679</v>
      </c>
    </row>
    <row r="502" spans="1:3" x14ac:dyDescent="0.2">
      <c r="A502" s="12" t="s">
        <v>233</v>
      </c>
      <c r="B502" s="14" t="s">
        <v>37</v>
      </c>
      <c r="C502" s="148">
        <v>54</v>
      </c>
    </row>
    <row r="503" spans="1:3" x14ac:dyDescent="0.2">
      <c r="A503" s="147"/>
      <c r="B503" s="25" t="s">
        <v>38</v>
      </c>
      <c r="C503" s="146">
        <v>6293709</v>
      </c>
    </row>
    <row r="504" spans="1:3" x14ac:dyDescent="0.2">
      <c r="A504" s="147"/>
      <c r="B504" s="25" t="s">
        <v>39</v>
      </c>
      <c r="C504" s="146">
        <v>5792157</v>
      </c>
    </row>
    <row r="505" spans="1:3" x14ac:dyDescent="0.2">
      <c r="A505" s="12" t="s">
        <v>234</v>
      </c>
      <c r="B505" s="14" t="s">
        <v>37</v>
      </c>
      <c r="C505" s="148">
        <v>1</v>
      </c>
    </row>
    <row r="506" spans="1:3" x14ac:dyDescent="0.2">
      <c r="A506" s="147"/>
      <c r="B506" s="25" t="s">
        <v>38</v>
      </c>
      <c r="C506" s="146">
        <v>1597982</v>
      </c>
    </row>
    <row r="507" spans="1:3" x14ac:dyDescent="0.2">
      <c r="A507" s="147"/>
      <c r="B507" s="25" t="s">
        <v>39</v>
      </c>
      <c r="C507" s="146">
        <v>1052271</v>
      </c>
    </row>
    <row r="508" spans="1:3" x14ac:dyDescent="0.2">
      <c r="A508" s="12" t="s">
        <v>235</v>
      </c>
      <c r="B508" s="14" t="s">
        <v>37</v>
      </c>
      <c r="C508" s="148">
        <v>1</v>
      </c>
    </row>
    <row r="509" spans="1:3" x14ac:dyDescent="0.2">
      <c r="A509" s="147"/>
      <c r="B509" s="25" t="s">
        <v>38</v>
      </c>
      <c r="C509" s="146">
        <v>55440</v>
      </c>
    </row>
    <row r="510" spans="1:3" x14ac:dyDescent="0.2">
      <c r="A510" s="147"/>
      <c r="B510" s="25" t="s">
        <v>39</v>
      </c>
      <c r="C510" s="146">
        <v>55440</v>
      </c>
    </row>
    <row r="511" spans="1:3" x14ac:dyDescent="0.2">
      <c r="A511" s="12" t="s">
        <v>236</v>
      </c>
      <c r="B511" s="14" t="s">
        <v>37</v>
      </c>
      <c r="C511" s="148">
        <v>13</v>
      </c>
    </row>
    <row r="512" spans="1:3" x14ac:dyDescent="0.2">
      <c r="A512" s="147"/>
      <c r="B512" s="25" t="s">
        <v>38</v>
      </c>
      <c r="C512" s="146">
        <v>62679678</v>
      </c>
    </row>
    <row r="513" spans="1:3" x14ac:dyDescent="0.2">
      <c r="A513" s="147"/>
      <c r="B513" s="25" t="s">
        <v>39</v>
      </c>
      <c r="C513" s="146">
        <v>62679678</v>
      </c>
    </row>
    <row r="514" spans="1:3" x14ac:dyDescent="0.2">
      <c r="A514" s="12" t="s">
        <v>237</v>
      </c>
      <c r="B514" s="14" t="s">
        <v>37</v>
      </c>
      <c r="C514" s="148">
        <v>4</v>
      </c>
    </row>
    <row r="515" spans="1:3" x14ac:dyDescent="0.2">
      <c r="A515" s="147"/>
      <c r="B515" s="25" t="s">
        <v>38</v>
      </c>
      <c r="C515" s="146">
        <v>93012</v>
      </c>
    </row>
    <row r="516" spans="1:3" x14ac:dyDescent="0.2">
      <c r="A516" s="147"/>
      <c r="B516" s="25" t="s">
        <v>39</v>
      </c>
      <c r="C516" s="146">
        <v>93012</v>
      </c>
    </row>
    <row r="517" spans="1:3" x14ac:dyDescent="0.2">
      <c r="A517" s="12" t="s">
        <v>238</v>
      </c>
      <c r="B517" s="14" t="s">
        <v>37</v>
      </c>
      <c r="C517" s="148">
        <v>1</v>
      </c>
    </row>
    <row r="518" spans="1:3" x14ac:dyDescent="0.2">
      <c r="A518" s="147"/>
      <c r="B518" s="25" t="s">
        <v>38</v>
      </c>
      <c r="C518" s="146">
        <v>1600</v>
      </c>
    </row>
    <row r="519" spans="1:3" x14ac:dyDescent="0.2">
      <c r="A519" s="147"/>
      <c r="B519" s="25" t="s">
        <v>39</v>
      </c>
      <c r="C519" s="146">
        <v>1510</v>
      </c>
    </row>
    <row r="520" spans="1:3" x14ac:dyDescent="0.2">
      <c r="A520" s="12" t="s">
        <v>239</v>
      </c>
      <c r="B520" s="14" t="s">
        <v>37</v>
      </c>
      <c r="C520" s="148">
        <v>11</v>
      </c>
    </row>
    <row r="521" spans="1:3" x14ac:dyDescent="0.2">
      <c r="A521" s="147"/>
      <c r="B521" s="25" t="s">
        <v>38</v>
      </c>
      <c r="C521" s="146">
        <v>76870152</v>
      </c>
    </row>
    <row r="522" spans="1:3" x14ac:dyDescent="0.2">
      <c r="A522" s="147"/>
      <c r="B522" s="25" t="s">
        <v>39</v>
      </c>
      <c r="C522" s="146">
        <v>76870152</v>
      </c>
    </row>
    <row r="523" spans="1:3" x14ac:dyDescent="0.2">
      <c r="A523" s="12" t="s">
        <v>240</v>
      </c>
      <c r="B523" s="14" t="s">
        <v>37</v>
      </c>
      <c r="C523" s="148">
        <v>1</v>
      </c>
    </row>
    <row r="524" spans="1:3" x14ac:dyDescent="0.2">
      <c r="A524" s="147"/>
      <c r="B524" s="25" t="s">
        <v>38</v>
      </c>
      <c r="C524" s="146">
        <v>10000</v>
      </c>
    </row>
    <row r="525" spans="1:3" x14ac:dyDescent="0.2">
      <c r="A525" s="147"/>
      <c r="B525" s="25" t="s">
        <v>39</v>
      </c>
      <c r="C525" s="146">
        <v>10000</v>
      </c>
    </row>
    <row r="526" spans="1:3" x14ac:dyDescent="0.2">
      <c r="A526" s="12" t="s">
        <v>241</v>
      </c>
      <c r="B526" s="14" t="s">
        <v>37</v>
      </c>
      <c r="C526" s="148">
        <v>1</v>
      </c>
    </row>
    <row r="527" spans="1:3" x14ac:dyDescent="0.2">
      <c r="A527" s="147"/>
      <c r="B527" s="25" t="s">
        <v>38</v>
      </c>
      <c r="C527" s="146">
        <v>99510</v>
      </c>
    </row>
    <row r="528" spans="1:3" x14ac:dyDescent="0.2">
      <c r="A528" s="147"/>
      <c r="B528" s="25" t="s">
        <v>39</v>
      </c>
      <c r="C528" s="146">
        <v>99510</v>
      </c>
    </row>
    <row r="529" spans="1:3" x14ac:dyDescent="0.2">
      <c r="A529" s="12" t="s">
        <v>242</v>
      </c>
      <c r="B529" s="14" t="s">
        <v>37</v>
      </c>
      <c r="C529" s="148">
        <v>1</v>
      </c>
    </row>
    <row r="530" spans="1:3" x14ac:dyDescent="0.2">
      <c r="A530" s="147"/>
      <c r="B530" s="25" t="s">
        <v>38</v>
      </c>
      <c r="C530" s="146">
        <v>20000</v>
      </c>
    </row>
    <row r="531" spans="1:3" x14ac:dyDescent="0.2">
      <c r="A531" s="147"/>
      <c r="B531" s="25" t="s">
        <v>39</v>
      </c>
      <c r="C531" s="146">
        <v>20000</v>
      </c>
    </row>
    <row r="532" spans="1:3" x14ac:dyDescent="0.2">
      <c r="A532" s="12" t="s">
        <v>243</v>
      </c>
      <c r="B532" s="14" t="s">
        <v>37</v>
      </c>
      <c r="C532" s="148">
        <v>80</v>
      </c>
    </row>
    <row r="533" spans="1:3" x14ac:dyDescent="0.2">
      <c r="A533" s="147"/>
      <c r="B533" s="25" t="s">
        <v>38</v>
      </c>
      <c r="C533" s="146">
        <v>4918743</v>
      </c>
    </row>
    <row r="534" spans="1:3" x14ac:dyDescent="0.2">
      <c r="A534" s="147"/>
      <c r="B534" s="25" t="s">
        <v>39</v>
      </c>
      <c r="C534" s="146">
        <v>2586137</v>
      </c>
    </row>
    <row r="535" spans="1:3" x14ac:dyDescent="0.2">
      <c r="A535" s="12" t="s">
        <v>244</v>
      </c>
      <c r="B535" s="14" t="s">
        <v>37</v>
      </c>
      <c r="C535" s="148">
        <v>66</v>
      </c>
    </row>
    <row r="536" spans="1:3" x14ac:dyDescent="0.2">
      <c r="A536" s="147"/>
      <c r="B536" s="25" t="s">
        <v>38</v>
      </c>
      <c r="C536" s="146">
        <v>3176745</v>
      </c>
    </row>
    <row r="537" spans="1:3" x14ac:dyDescent="0.2">
      <c r="A537" s="147"/>
      <c r="B537" s="25" t="s">
        <v>39</v>
      </c>
      <c r="C537" s="146">
        <v>1957905</v>
      </c>
    </row>
    <row r="538" spans="1:3" x14ac:dyDescent="0.2">
      <c r="A538" s="12" t="s">
        <v>245</v>
      </c>
      <c r="B538" s="14" t="s">
        <v>37</v>
      </c>
      <c r="C538" s="148">
        <v>14</v>
      </c>
    </row>
    <row r="539" spans="1:3" x14ac:dyDescent="0.2">
      <c r="A539" s="147"/>
      <c r="B539" s="25" t="s">
        <v>38</v>
      </c>
      <c r="C539" s="146">
        <v>712237</v>
      </c>
    </row>
    <row r="540" spans="1:3" x14ac:dyDescent="0.2">
      <c r="A540" s="147"/>
      <c r="B540" s="25" t="s">
        <v>39</v>
      </c>
      <c r="C540" s="146">
        <v>712237</v>
      </c>
    </row>
    <row r="541" spans="1:3" x14ac:dyDescent="0.2">
      <c r="A541" s="12" t="s">
        <v>246</v>
      </c>
      <c r="B541" s="14" t="s">
        <v>37</v>
      </c>
      <c r="C541" s="148">
        <v>2926</v>
      </c>
    </row>
    <row r="542" spans="1:3" x14ac:dyDescent="0.2">
      <c r="A542" s="147"/>
      <c r="B542" s="25" t="s">
        <v>38</v>
      </c>
      <c r="C542" s="146">
        <v>128631209</v>
      </c>
    </row>
    <row r="543" spans="1:3" x14ac:dyDescent="0.2">
      <c r="A543" s="147"/>
      <c r="B543" s="25" t="s">
        <v>39</v>
      </c>
      <c r="C543" s="146">
        <v>128631209</v>
      </c>
    </row>
    <row r="544" spans="1:3" x14ac:dyDescent="0.2">
      <c r="A544" s="12" t="s">
        <v>247</v>
      </c>
      <c r="B544" s="14" t="s">
        <v>37</v>
      </c>
      <c r="C544" s="148">
        <v>1</v>
      </c>
    </row>
    <row r="545" spans="1:3" x14ac:dyDescent="0.2">
      <c r="A545" s="147"/>
      <c r="B545" s="25" t="s">
        <v>38</v>
      </c>
      <c r="C545" s="146">
        <v>2556900</v>
      </c>
    </row>
    <row r="546" spans="1:3" x14ac:dyDescent="0.2">
      <c r="A546" s="147"/>
      <c r="B546" s="25" t="s">
        <v>39</v>
      </c>
      <c r="C546" s="146">
        <v>2556900</v>
      </c>
    </row>
    <row r="547" spans="1:3" x14ac:dyDescent="0.2">
      <c r="A547" s="12" t="s">
        <v>248</v>
      </c>
      <c r="B547" s="14" t="s">
        <v>37</v>
      </c>
      <c r="C547" s="148">
        <v>1</v>
      </c>
    </row>
    <row r="548" spans="1:3" x14ac:dyDescent="0.2">
      <c r="A548" s="147"/>
      <c r="B548" s="25" t="s">
        <v>38</v>
      </c>
      <c r="C548" s="146">
        <v>14000</v>
      </c>
    </row>
    <row r="549" spans="1:3" x14ac:dyDescent="0.2">
      <c r="A549" s="147"/>
      <c r="B549" s="25" t="s">
        <v>39</v>
      </c>
      <c r="C549" s="146">
        <v>14000</v>
      </c>
    </row>
    <row r="550" spans="1:3" x14ac:dyDescent="0.2">
      <c r="A550" s="12" t="s">
        <v>249</v>
      </c>
      <c r="B550" s="14" t="s">
        <v>37</v>
      </c>
      <c r="C550" s="148">
        <v>1</v>
      </c>
    </row>
    <row r="551" spans="1:3" x14ac:dyDescent="0.2">
      <c r="A551" s="147"/>
      <c r="B551" s="25" t="s">
        <v>38</v>
      </c>
      <c r="C551" s="146">
        <v>199100</v>
      </c>
    </row>
    <row r="552" spans="1:3" x14ac:dyDescent="0.2">
      <c r="A552" s="147"/>
      <c r="B552" s="25" t="s">
        <v>39</v>
      </c>
      <c r="C552" s="146">
        <v>199100</v>
      </c>
    </row>
    <row r="553" spans="1:3" x14ac:dyDescent="0.2">
      <c r="A553" s="12" t="s">
        <v>250</v>
      </c>
      <c r="B553" s="14" t="s">
        <v>37</v>
      </c>
      <c r="C553" s="148">
        <v>992</v>
      </c>
    </row>
    <row r="554" spans="1:3" x14ac:dyDescent="0.2">
      <c r="A554" s="147"/>
      <c r="B554" s="25" t="s">
        <v>38</v>
      </c>
      <c r="C554" s="146">
        <v>160692628</v>
      </c>
    </row>
    <row r="555" spans="1:3" x14ac:dyDescent="0.2">
      <c r="A555" s="147"/>
      <c r="B555" s="25" t="s">
        <v>39</v>
      </c>
      <c r="C555" s="146">
        <v>124351260</v>
      </c>
    </row>
    <row r="556" spans="1:3" x14ac:dyDescent="0.2">
      <c r="A556" s="12" t="s">
        <v>251</v>
      </c>
      <c r="B556" s="14" t="s">
        <v>37</v>
      </c>
      <c r="C556" s="148">
        <v>35</v>
      </c>
    </row>
    <row r="557" spans="1:3" x14ac:dyDescent="0.2">
      <c r="A557" s="147"/>
      <c r="B557" s="25" t="s">
        <v>38</v>
      </c>
      <c r="C557" s="146">
        <v>23317553</v>
      </c>
    </row>
    <row r="558" spans="1:3" x14ac:dyDescent="0.2">
      <c r="A558" s="147"/>
      <c r="B558" s="25" t="s">
        <v>39</v>
      </c>
      <c r="C558" s="146">
        <v>23317553</v>
      </c>
    </row>
    <row r="559" spans="1:3" x14ac:dyDescent="0.2">
      <c r="A559" s="12" t="s">
        <v>252</v>
      </c>
      <c r="B559" s="14" t="s">
        <v>37</v>
      </c>
      <c r="C559" s="148">
        <v>92</v>
      </c>
    </row>
    <row r="560" spans="1:3" x14ac:dyDescent="0.2">
      <c r="A560" s="147"/>
      <c r="B560" s="25" t="s">
        <v>38</v>
      </c>
      <c r="C560" s="146">
        <v>70453726</v>
      </c>
    </row>
    <row r="561" spans="1:3" x14ac:dyDescent="0.2">
      <c r="A561" s="147"/>
      <c r="B561" s="25" t="s">
        <v>39</v>
      </c>
      <c r="C561" s="146">
        <v>65028489</v>
      </c>
    </row>
    <row r="562" spans="1:3" x14ac:dyDescent="0.2">
      <c r="A562" s="12" t="s">
        <v>253</v>
      </c>
      <c r="B562" s="14" t="s">
        <v>37</v>
      </c>
      <c r="C562" s="148">
        <v>1</v>
      </c>
    </row>
    <row r="563" spans="1:3" x14ac:dyDescent="0.2">
      <c r="A563" s="147"/>
      <c r="B563" s="25" t="s">
        <v>38</v>
      </c>
      <c r="C563" s="146">
        <v>140039</v>
      </c>
    </row>
    <row r="564" spans="1:3" x14ac:dyDescent="0.2">
      <c r="A564" s="147"/>
      <c r="B564" s="25" t="s">
        <v>39</v>
      </c>
      <c r="C564" s="146">
        <v>105029</v>
      </c>
    </row>
    <row r="565" spans="1:3" x14ac:dyDescent="0.2">
      <c r="A565" s="12" t="s">
        <v>254</v>
      </c>
      <c r="B565" s="14" t="s">
        <v>37</v>
      </c>
      <c r="C565" s="148">
        <v>2</v>
      </c>
    </row>
    <row r="566" spans="1:3" x14ac:dyDescent="0.2">
      <c r="A566" s="147"/>
      <c r="B566" s="25" t="s">
        <v>38</v>
      </c>
      <c r="C566" s="146">
        <v>34982</v>
      </c>
    </row>
    <row r="567" spans="1:3" x14ac:dyDescent="0.2">
      <c r="A567" s="147"/>
      <c r="B567" s="25" t="s">
        <v>39</v>
      </c>
      <c r="C567" s="146">
        <v>34982</v>
      </c>
    </row>
    <row r="568" spans="1:3" x14ac:dyDescent="0.2">
      <c r="A568" s="12" t="s">
        <v>255</v>
      </c>
      <c r="B568" s="14" t="s">
        <v>37</v>
      </c>
      <c r="C568" s="148">
        <v>6</v>
      </c>
    </row>
    <row r="569" spans="1:3" x14ac:dyDescent="0.2">
      <c r="A569" s="147"/>
      <c r="B569" s="25" t="s">
        <v>38</v>
      </c>
      <c r="C569" s="146">
        <v>1050625</v>
      </c>
    </row>
    <row r="570" spans="1:3" x14ac:dyDescent="0.2">
      <c r="A570" s="147"/>
      <c r="B570" s="25" t="s">
        <v>39</v>
      </c>
      <c r="C570" s="146">
        <v>250625</v>
      </c>
    </row>
    <row r="571" spans="1:3" x14ac:dyDescent="0.2">
      <c r="A571" s="12" t="s">
        <v>256</v>
      </c>
      <c r="B571" s="14" t="s">
        <v>37</v>
      </c>
      <c r="C571" s="148">
        <v>1</v>
      </c>
    </row>
    <row r="572" spans="1:3" x14ac:dyDescent="0.2">
      <c r="A572" s="147"/>
      <c r="B572" s="25" t="s">
        <v>38</v>
      </c>
      <c r="C572" s="146">
        <v>7500</v>
      </c>
    </row>
    <row r="573" spans="1:3" x14ac:dyDescent="0.2">
      <c r="A573" s="147"/>
      <c r="B573" s="25" t="s">
        <v>39</v>
      </c>
      <c r="C573" s="146">
        <v>7500</v>
      </c>
    </row>
    <row r="574" spans="1:3" x14ac:dyDescent="0.2">
      <c r="A574" s="12" t="s">
        <v>257</v>
      </c>
      <c r="B574" s="14" t="s">
        <v>37</v>
      </c>
      <c r="C574" s="148">
        <v>2</v>
      </c>
    </row>
    <row r="575" spans="1:3" x14ac:dyDescent="0.2">
      <c r="A575" s="147"/>
      <c r="B575" s="25" t="s">
        <v>38</v>
      </c>
      <c r="C575" s="146">
        <v>40500</v>
      </c>
    </row>
    <row r="576" spans="1:3" x14ac:dyDescent="0.2">
      <c r="A576" s="147"/>
      <c r="B576" s="25" t="s">
        <v>39</v>
      </c>
      <c r="C576" s="146">
        <v>40500</v>
      </c>
    </row>
    <row r="577" spans="1:3" x14ac:dyDescent="0.2">
      <c r="A577" s="12" t="s">
        <v>258</v>
      </c>
      <c r="B577" s="14" t="s">
        <v>37</v>
      </c>
      <c r="C577" s="148">
        <v>2</v>
      </c>
    </row>
    <row r="578" spans="1:3" x14ac:dyDescent="0.2">
      <c r="A578" s="147"/>
      <c r="B578" s="25" t="s">
        <v>38</v>
      </c>
      <c r="C578" s="146">
        <v>40500</v>
      </c>
    </row>
    <row r="579" spans="1:3" x14ac:dyDescent="0.2">
      <c r="A579" s="147"/>
      <c r="B579" s="25" t="s">
        <v>39</v>
      </c>
      <c r="C579" s="146">
        <v>40500</v>
      </c>
    </row>
    <row r="580" spans="1:3" x14ac:dyDescent="0.2">
      <c r="A580" s="12" t="s">
        <v>259</v>
      </c>
      <c r="B580" s="14" t="s">
        <v>37</v>
      </c>
      <c r="C580" s="148">
        <v>2</v>
      </c>
    </row>
    <row r="581" spans="1:3" x14ac:dyDescent="0.2">
      <c r="A581" s="147"/>
      <c r="B581" s="25" t="s">
        <v>38</v>
      </c>
      <c r="C581" s="146">
        <v>36533</v>
      </c>
    </row>
    <row r="582" spans="1:3" x14ac:dyDescent="0.2">
      <c r="A582" s="147"/>
      <c r="B582" s="25" t="s">
        <v>39</v>
      </c>
      <c r="C582" s="146">
        <v>36533</v>
      </c>
    </row>
    <row r="583" spans="1:3" x14ac:dyDescent="0.2">
      <c r="A583" s="12" t="s">
        <v>260</v>
      </c>
      <c r="B583" s="14" t="s">
        <v>37</v>
      </c>
      <c r="C583" s="148">
        <v>3</v>
      </c>
    </row>
    <row r="584" spans="1:3" x14ac:dyDescent="0.2">
      <c r="A584" s="147"/>
      <c r="B584" s="25" t="s">
        <v>38</v>
      </c>
      <c r="C584" s="146">
        <v>76820</v>
      </c>
    </row>
    <row r="585" spans="1:3" x14ac:dyDescent="0.2">
      <c r="A585" s="147"/>
      <c r="B585" s="25" t="s">
        <v>39</v>
      </c>
      <c r="C585" s="146">
        <v>76820</v>
      </c>
    </row>
    <row r="586" spans="1:3" x14ac:dyDescent="0.2">
      <c r="A586" s="12" t="s">
        <v>261</v>
      </c>
      <c r="B586" s="14" t="s">
        <v>37</v>
      </c>
      <c r="C586" s="148">
        <v>2</v>
      </c>
    </row>
    <row r="587" spans="1:3" x14ac:dyDescent="0.2">
      <c r="A587" s="147"/>
      <c r="B587" s="25" t="s">
        <v>38</v>
      </c>
      <c r="C587" s="146">
        <v>44414</v>
      </c>
    </row>
    <row r="588" spans="1:3" x14ac:dyDescent="0.2">
      <c r="A588" s="147"/>
      <c r="B588" s="25" t="s">
        <v>39</v>
      </c>
      <c r="C588" s="146">
        <v>44414</v>
      </c>
    </row>
    <row r="589" spans="1:3" x14ac:dyDescent="0.2">
      <c r="A589" s="12" t="s">
        <v>262</v>
      </c>
      <c r="B589" s="14" t="s">
        <v>37</v>
      </c>
      <c r="C589" s="148">
        <v>2</v>
      </c>
    </row>
    <row r="590" spans="1:3" x14ac:dyDescent="0.2">
      <c r="A590" s="147"/>
      <c r="B590" s="25" t="s">
        <v>38</v>
      </c>
      <c r="C590" s="146">
        <v>35000</v>
      </c>
    </row>
    <row r="591" spans="1:3" x14ac:dyDescent="0.2">
      <c r="A591" s="147"/>
      <c r="B591" s="25" t="s">
        <v>39</v>
      </c>
      <c r="C591" s="146">
        <v>35000</v>
      </c>
    </row>
    <row r="592" spans="1:3" x14ac:dyDescent="0.2">
      <c r="A592" s="12" t="s">
        <v>263</v>
      </c>
      <c r="B592" s="14" t="s">
        <v>37</v>
      </c>
      <c r="C592" s="148">
        <v>2</v>
      </c>
    </row>
    <row r="593" spans="1:3" x14ac:dyDescent="0.2">
      <c r="A593" s="147"/>
      <c r="B593" s="25" t="s">
        <v>38</v>
      </c>
      <c r="C593" s="146">
        <v>40500</v>
      </c>
    </row>
    <row r="594" spans="1:3" x14ac:dyDescent="0.2">
      <c r="A594" s="147"/>
      <c r="B594" s="25" t="s">
        <v>39</v>
      </c>
      <c r="C594" s="146">
        <v>40500</v>
      </c>
    </row>
    <row r="595" spans="1:3" x14ac:dyDescent="0.2">
      <c r="A595" s="12" t="s">
        <v>264</v>
      </c>
      <c r="B595" s="14" t="s">
        <v>37</v>
      </c>
      <c r="C595" s="148">
        <v>4</v>
      </c>
    </row>
    <row r="596" spans="1:3" x14ac:dyDescent="0.2">
      <c r="A596" s="147"/>
      <c r="B596" s="25" t="s">
        <v>38</v>
      </c>
      <c r="C596" s="146">
        <v>60287</v>
      </c>
    </row>
    <row r="597" spans="1:3" x14ac:dyDescent="0.2">
      <c r="A597" s="147"/>
      <c r="B597" s="25" t="s">
        <v>39</v>
      </c>
      <c r="C597" s="146">
        <v>60287</v>
      </c>
    </row>
    <row r="598" spans="1:3" x14ac:dyDescent="0.2">
      <c r="A598" s="12" t="s">
        <v>265</v>
      </c>
      <c r="B598" s="14" t="s">
        <v>37</v>
      </c>
      <c r="C598" s="148">
        <v>3</v>
      </c>
    </row>
    <row r="599" spans="1:3" x14ac:dyDescent="0.2">
      <c r="A599" s="147"/>
      <c r="B599" s="25" t="s">
        <v>38</v>
      </c>
      <c r="C599" s="146">
        <v>54998</v>
      </c>
    </row>
    <row r="600" spans="1:3" x14ac:dyDescent="0.2">
      <c r="A600" s="147"/>
      <c r="B600" s="25" t="s">
        <v>39</v>
      </c>
      <c r="C600" s="146">
        <v>54998</v>
      </c>
    </row>
    <row r="601" spans="1:3" x14ac:dyDescent="0.2">
      <c r="A601" s="12" t="s">
        <v>266</v>
      </c>
      <c r="B601" s="14" t="s">
        <v>37</v>
      </c>
      <c r="C601" s="148">
        <v>4</v>
      </c>
    </row>
    <row r="602" spans="1:3" x14ac:dyDescent="0.2">
      <c r="A602" s="147"/>
      <c r="B602" s="25" t="s">
        <v>38</v>
      </c>
      <c r="C602" s="146">
        <v>52209</v>
      </c>
    </row>
    <row r="603" spans="1:3" x14ac:dyDescent="0.2">
      <c r="A603" s="147"/>
      <c r="B603" s="25" t="s">
        <v>39</v>
      </c>
      <c r="C603" s="146">
        <v>52209</v>
      </c>
    </row>
    <row r="604" spans="1:3" x14ac:dyDescent="0.2">
      <c r="A604" s="12" t="s">
        <v>267</v>
      </c>
      <c r="B604" s="14" t="s">
        <v>37</v>
      </c>
      <c r="C604" s="148">
        <v>1</v>
      </c>
    </row>
    <row r="605" spans="1:3" x14ac:dyDescent="0.2">
      <c r="A605" s="147"/>
      <c r="B605" s="25" t="s">
        <v>38</v>
      </c>
      <c r="C605" s="146">
        <v>22000</v>
      </c>
    </row>
    <row r="606" spans="1:3" x14ac:dyDescent="0.2">
      <c r="A606" s="147"/>
      <c r="B606" s="25" t="s">
        <v>39</v>
      </c>
      <c r="C606" s="146">
        <v>22000</v>
      </c>
    </row>
    <row r="607" spans="1:3" x14ac:dyDescent="0.2">
      <c r="A607" s="12" t="s">
        <v>268</v>
      </c>
      <c r="B607" s="14" t="s">
        <v>37</v>
      </c>
      <c r="C607" s="148">
        <v>2</v>
      </c>
    </row>
    <row r="608" spans="1:3" x14ac:dyDescent="0.2">
      <c r="A608" s="147"/>
      <c r="B608" s="25" t="s">
        <v>38</v>
      </c>
      <c r="C608" s="146">
        <v>40500</v>
      </c>
    </row>
    <row r="609" spans="1:3" x14ac:dyDescent="0.2">
      <c r="A609" s="147"/>
      <c r="B609" s="25" t="s">
        <v>39</v>
      </c>
      <c r="C609" s="146">
        <v>40500</v>
      </c>
    </row>
    <row r="610" spans="1:3" x14ac:dyDescent="0.2">
      <c r="A610" s="12" t="s">
        <v>269</v>
      </c>
      <c r="B610" s="14" t="s">
        <v>37</v>
      </c>
      <c r="C610" s="148">
        <v>2</v>
      </c>
    </row>
    <row r="611" spans="1:3" x14ac:dyDescent="0.2">
      <c r="A611" s="147"/>
      <c r="B611" s="25" t="s">
        <v>38</v>
      </c>
      <c r="C611" s="146">
        <v>40500</v>
      </c>
    </row>
    <row r="612" spans="1:3" x14ac:dyDescent="0.2">
      <c r="A612" s="147"/>
      <c r="B612" s="25" t="s">
        <v>39</v>
      </c>
      <c r="C612" s="146">
        <v>40500</v>
      </c>
    </row>
    <row r="613" spans="1:3" x14ac:dyDescent="0.2">
      <c r="A613" s="12" t="s">
        <v>270</v>
      </c>
      <c r="B613" s="14" t="s">
        <v>37</v>
      </c>
      <c r="C613" s="148">
        <v>1</v>
      </c>
    </row>
    <row r="614" spans="1:3" x14ac:dyDescent="0.2">
      <c r="A614" s="147"/>
      <c r="B614" s="25" t="s">
        <v>38</v>
      </c>
      <c r="C614" s="146">
        <v>16393</v>
      </c>
    </row>
    <row r="615" spans="1:3" x14ac:dyDescent="0.2">
      <c r="A615" s="147"/>
      <c r="B615" s="25" t="s">
        <v>39</v>
      </c>
      <c r="C615" s="146">
        <v>16393</v>
      </c>
    </row>
    <row r="616" spans="1:3" x14ac:dyDescent="0.2">
      <c r="A616" s="12" t="s">
        <v>271</v>
      </c>
      <c r="B616" s="14" t="s">
        <v>37</v>
      </c>
      <c r="C616" s="148">
        <v>3</v>
      </c>
    </row>
    <row r="617" spans="1:3" x14ac:dyDescent="0.2">
      <c r="A617" s="147"/>
      <c r="B617" s="25" t="s">
        <v>38</v>
      </c>
      <c r="C617" s="146">
        <v>322721</v>
      </c>
    </row>
    <row r="618" spans="1:3" x14ac:dyDescent="0.2">
      <c r="A618" s="147"/>
      <c r="B618" s="25" t="s">
        <v>39</v>
      </c>
      <c r="C618" s="146">
        <v>165905</v>
      </c>
    </row>
    <row r="619" spans="1:3" x14ac:dyDescent="0.2">
      <c r="A619" s="12" t="s">
        <v>272</v>
      </c>
      <c r="B619" s="14" t="s">
        <v>37</v>
      </c>
      <c r="C619" s="148">
        <v>2</v>
      </c>
    </row>
    <row r="620" spans="1:3" x14ac:dyDescent="0.2">
      <c r="A620" s="147"/>
      <c r="B620" s="25" t="s">
        <v>38</v>
      </c>
      <c r="C620" s="146">
        <v>40500</v>
      </c>
    </row>
    <row r="621" spans="1:3" x14ac:dyDescent="0.2">
      <c r="A621" s="147"/>
      <c r="B621" s="25" t="s">
        <v>39</v>
      </c>
      <c r="C621" s="146">
        <v>40500</v>
      </c>
    </row>
    <row r="622" spans="1:3" x14ac:dyDescent="0.2">
      <c r="A622" s="12" t="s">
        <v>273</v>
      </c>
      <c r="B622" s="14" t="s">
        <v>37</v>
      </c>
      <c r="C622" s="148">
        <v>3</v>
      </c>
    </row>
    <row r="623" spans="1:3" x14ac:dyDescent="0.2">
      <c r="A623" s="147"/>
      <c r="B623" s="25" t="s">
        <v>38</v>
      </c>
      <c r="C623" s="146">
        <v>51159</v>
      </c>
    </row>
    <row r="624" spans="1:3" x14ac:dyDescent="0.2">
      <c r="A624" s="147"/>
      <c r="B624" s="25" t="s">
        <v>39</v>
      </c>
      <c r="C624" s="146">
        <v>51159</v>
      </c>
    </row>
    <row r="625" spans="1:3" x14ac:dyDescent="0.2">
      <c r="A625" s="12" t="s">
        <v>274</v>
      </c>
      <c r="B625" s="14" t="s">
        <v>37</v>
      </c>
      <c r="C625" s="148">
        <v>4</v>
      </c>
    </row>
    <row r="626" spans="1:3" x14ac:dyDescent="0.2">
      <c r="A626" s="147"/>
      <c r="B626" s="25" t="s">
        <v>38</v>
      </c>
      <c r="C626" s="146">
        <v>391604</v>
      </c>
    </row>
    <row r="627" spans="1:3" x14ac:dyDescent="0.2">
      <c r="A627" s="147"/>
      <c r="B627" s="25" t="s">
        <v>39</v>
      </c>
      <c r="C627" s="146">
        <v>220324</v>
      </c>
    </row>
    <row r="628" spans="1:3" x14ac:dyDescent="0.2">
      <c r="A628" s="12" t="s">
        <v>275</v>
      </c>
      <c r="B628" s="14" t="s">
        <v>37</v>
      </c>
      <c r="C628" s="148">
        <v>2</v>
      </c>
    </row>
    <row r="629" spans="1:3" x14ac:dyDescent="0.2">
      <c r="A629" s="147"/>
      <c r="B629" s="25" t="s">
        <v>38</v>
      </c>
      <c r="C629" s="146">
        <v>38500</v>
      </c>
    </row>
    <row r="630" spans="1:3" x14ac:dyDescent="0.2">
      <c r="A630" s="147"/>
      <c r="B630" s="25" t="s">
        <v>39</v>
      </c>
      <c r="C630" s="146">
        <v>38500</v>
      </c>
    </row>
    <row r="631" spans="1:3" x14ac:dyDescent="0.2">
      <c r="A631" s="12" t="s">
        <v>276</v>
      </c>
      <c r="B631" s="14" t="s">
        <v>37</v>
      </c>
      <c r="C631" s="148">
        <v>3</v>
      </c>
    </row>
    <row r="632" spans="1:3" x14ac:dyDescent="0.2">
      <c r="A632" s="147"/>
      <c r="B632" s="25" t="s">
        <v>38</v>
      </c>
      <c r="C632" s="146">
        <v>69591</v>
      </c>
    </row>
    <row r="633" spans="1:3" x14ac:dyDescent="0.2">
      <c r="A633" s="147"/>
      <c r="B633" s="25" t="s">
        <v>39</v>
      </c>
      <c r="C633" s="146">
        <v>69591</v>
      </c>
    </row>
    <row r="634" spans="1:3" x14ac:dyDescent="0.2">
      <c r="A634" s="12" t="s">
        <v>277</v>
      </c>
      <c r="B634" s="14" t="s">
        <v>37</v>
      </c>
      <c r="C634" s="148">
        <v>1</v>
      </c>
    </row>
    <row r="635" spans="1:3" x14ac:dyDescent="0.2">
      <c r="A635" s="147"/>
      <c r="B635" s="25" t="s">
        <v>38</v>
      </c>
      <c r="C635" s="146">
        <v>20000</v>
      </c>
    </row>
    <row r="636" spans="1:3" x14ac:dyDescent="0.2">
      <c r="A636" s="147"/>
      <c r="B636" s="25" t="s">
        <v>39</v>
      </c>
      <c r="C636" s="146">
        <v>20000</v>
      </c>
    </row>
    <row r="637" spans="1:3" x14ac:dyDescent="0.2">
      <c r="A637" s="12" t="s">
        <v>278</v>
      </c>
      <c r="B637" s="14" t="s">
        <v>37</v>
      </c>
      <c r="C637" s="148">
        <v>2</v>
      </c>
    </row>
    <row r="638" spans="1:3" x14ac:dyDescent="0.2">
      <c r="A638" s="147"/>
      <c r="B638" s="25" t="s">
        <v>38</v>
      </c>
      <c r="C638" s="146">
        <v>37000</v>
      </c>
    </row>
    <row r="639" spans="1:3" x14ac:dyDescent="0.2">
      <c r="A639" s="147"/>
      <c r="B639" s="25" t="s">
        <v>39</v>
      </c>
      <c r="C639" s="146">
        <v>37000</v>
      </c>
    </row>
    <row r="640" spans="1:3" x14ac:dyDescent="0.2">
      <c r="A640" s="12" t="s">
        <v>279</v>
      </c>
      <c r="B640" s="14" t="s">
        <v>37</v>
      </c>
      <c r="C640" s="148">
        <v>2</v>
      </c>
    </row>
    <row r="641" spans="1:3" x14ac:dyDescent="0.2">
      <c r="A641" s="147"/>
      <c r="B641" s="25" t="s">
        <v>38</v>
      </c>
      <c r="C641" s="146">
        <v>38374</v>
      </c>
    </row>
    <row r="642" spans="1:3" x14ac:dyDescent="0.2">
      <c r="A642" s="147"/>
      <c r="B642" s="25" t="s">
        <v>39</v>
      </c>
      <c r="C642" s="146">
        <v>38374</v>
      </c>
    </row>
    <row r="643" spans="1:3" x14ac:dyDescent="0.2">
      <c r="A643" s="12" t="s">
        <v>280</v>
      </c>
      <c r="B643" s="14" t="s">
        <v>37</v>
      </c>
      <c r="C643" s="148">
        <v>3</v>
      </c>
    </row>
    <row r="644" spans="1:3" x14ac:dyDescent="0.2">
      <c r="A644" s="147"/>
      <c r="B644" s="25" t="s">
        <v>38</v>
      </c>
      <c r="C644" s="146">
        <v>210450</v>
      </c>
    </row>
    <row r="645" spans="1:3" x14ac:dyDescent="0.2">
      <c r="A645" s="147"/>
      <c r="B645" s="25" t="s">
        <v>39</v>
      </c>
      <c r="C645" s="146">
        <v>210450</v>
      </c>
    </row>
    <row r="646" spans="1:3" x14ac:dyDescent="0.2">
      <c r="A646" s="12" t="s">
        <v>281</v>
      </c>
      <c r="B646" s="14" t="s">
        <v>37</v>
      </c>
      <c r="C646" s="148">
        <v>1</v>
      </c>
    </row>
    <row r="647" spans="1:3" x14ac:dyDescent="0.2">
      <c r="A647" s="147"/>
      <c r="B647" s="25" t="s">
        <v>38</v>
      </c>
      <c r="C647" s="146">
        <v>22000</v>
      </c>
    </row>
    <row r="648" spans="1:3" x14ac:dyDescent="0.2">
      <c r="A648" s="147"/>
      <c r="B648" s="25" t="s">
        <v>39</v>
      </c>
      <c r="C648" s="146">
        <v>22000</v>
      </c>
    </row>
    <row r="649" spans="1:3" x14ac:dyDescent="0.2">
      <c r="A649" s="12" t="s">
        <v>282</v>
      </c>
      <c r="B649" s="14" t="s">
        <v>37</v>
      </c>
      <c r="C649" s="148">
        <v>3</v>
      </c>
    </row>
    <row r="650" spans="1:3" x14ac:dyDescent="0.2">
      <c r="A650" s="147"/>
      <c r="B650" s="25" t="s">
        <v>38</v>
      </c>
      <c r="C650" s="146">
        <v>60500</v>
      </c>
    </row>
    <row r="651" spans="1:3" x14ac:dyDescent="0.2">
      <c r="A651" s="147"/>
      <c r="B651" s="25" t="s">
        <v>39</v>
      </c>
      <c r="C651" s="146">
        <v>60500</v>
      </c>
    </row>
    <row r="652" spans="1:3" x14ac:dyDescent="0.2">
      <c r="A652" s="12" t="s">
        <v>283</v>
      </c>
      <c r="B652" s="14" t="s">
        <v>37</v>
      </c>
      <c r="C652" s="148">
        <v>1</v>
      </c>
    </row>
    <row r="653" spans="1:3" x14ac:dyDescent="0.2">
      <c r="A653" s="147"/>
      <c r="B653" s="25" t="s">
        <v>38</v>
      </c>
      <c r="C653" s="146">
        <v>22000</v>
      </c>
    </row>
    <row r="654" spans="1:3" x14ac:dyDescent="0.2">
      <c r="A654" s="147"/>
      <c r="B654" s="25" t="s">
        <v>39</v>
      </c>
      <c r="C654" s="146">
        <v>22000</v>
      </c>
    </row>
    <row r="655" spans="1:3" x14ac:dyDescent="0.2">
      <c r="A655" s="12" t="s">
        <v>284</v>
      </c>
      <c r="B655" s="14" t="s">
        <v>37</v>
      </c>
      <c r="C655" s="148">
        <v>3</v>
      </c>
    </row>
    <row r="656" spans="1:3" x14ac:dyDescent="0.2">
      <c r="A656" s="147"/>
      <c r="B656" s="25" t="s">
        <v>38</v>
      </c>
      <c r="C656" s="146">
        <v>71775</v>
      </c>
    </row>
    <row r="657" spans="1:3" x14ac:dyDescent="0.2">
      <c r="A657" s="147"/>
      <c r="B657" s="25" t="s">
        <v>39</v>
      </c>
      <c r="C657" s="146">
        <v>71775</v>
      </c>
    </row>
    <row r="658" spans="1:3" x14ac:dyDescent="0.2">
      <c r="A658" s="12" t="s">
        <v>285</v>
      </c>
      <c r="B658" s="14" t="s">
        <v>37</v>
      </c>
      <c r="C658" s="148">
        <v>2</v>
      </c>
    </row>
    <row r="659" spans="1:3" x14ac:dyDescent="0.2">
      <c r="A659" s="147"/>
      <c r="B659" s="25" t="s">
        <v>38</v>
      </c>
      <c r="C659" s="146">
        <v>40500</v>
      </c>
    </row>
    <row r="660" spans="1:3" x14ac:dyDescent="0.2">
      <c r="A660" s="147"/>
      <c r="B660" s="25" t="s">
        <v>39</v>
      </c>
      <c r="C660" s="146">
        <v>40500</v>
      </c>
    </row>
    <row r="661" spans="1:3" x14ac:dyDescent="0.2">
      <c r="A661" s="12" t="s">
        <v>286</v>
      </c>
      <c r="B661" s="14" t="s">
        <v>37</v>
      </c>
      <c r="C661" s="148">
        <v>1</v>
      </c>
    </row>
    <row r="662" spans="1:3" x14ac:dyDescent="0.2">
      <c r="A662" s="147"/>
      <c r="B662" s="25" t="s">
        <v>38</v>
      </c>
      <c r="C662" s="146">
        <v>22000</v>
      </c>
    </row>
    <row r="663" spans="1:3" x14ac:dyDescent="0.2">
      <c r="A663" s="147"/>
      <c r="B663" s="25" t="s">
        <v>39</v>
      </c>
      <c r="C663" s="146">
        <v>22000</v>
      </c>
    </row>
    <row r="664" spans="1:3" x14ac:dyDescent="0.2">
      <c r="A664" s="12" t="s">
        <v>287</v>
      </c>
      <c r="B664" s="14" t="s">
        <v>37</v>
      </c>
      <c r="C664" s="148">
        <v>2</v>
      </c>
    </row>
    <row r="665" spans="1:3" x14ac:dyDescent="0.2">
      <c r="A665" s="147"/>
      <c r="B665" s="25" t="s">
        <v>38</v>
      </c>
      <c r="C665" s="146">
        <v>40500</v>
      </c>
    </row>
    <row r="666" spans="1:3" x14ac:dyDescent="0.2">
      <c r="A666" s="147"/>
      <c r="B666" s="25" t="s">
        <v>39</v>
      </c>
      <c r="C666" s="146">
        <v>40500</v>
      </c>
    </row>
    <row r="667" spans="1:3" x14ac:dyDescent="0.2">
      <c r="A667" s="12" t="s">
        <v>288</v>
      </c>
      <c r="B667" s="14" t="s">
        <v>37</v>
      </c>
      <c r="C667" s="148">
        <v>2</v>
      </c>
    </row>
    <row r="668" spans="1:3" x14ac:dyDescent="0.2">
      <c r="A668" s="147"/>
      <c r="B668" s="25" t="s">
        <v>38</v>
      </c>
      <c r="C668" s="146">
        <v>37000</v>
      </c>
    </row>
    <row r="669" spans="1:3" x14ac:dyDescent="0.2">
      <c r="A669" s="147"/>
      <c r="B669" s="25" t="s">
        <v>39</v>
      </c>
      <c r="C669" s="146">
        <v>37000</v>
      </c>
    </row>
    <row r="670" spans="1:3" x14ac:dyDescent="0.2">
      <c r="A670" s="12" t="s">
        <v>289</v>
      </c>
      <c r="B670" s="14" t="s">
        <v>37</v>
      </c>
      <c r="C670" s="148">
        <v>1</v>
      </c>
    </row>
    <row r="671" spans="1:3" x14ac:dyDescent="0.2">
      <c r="A671" s="147"/>
      <c r="B671" s="25" t="s">
        <v>38</v>
      </c>
      <c r="C671" s="146">
        <v>22000</v>
      </c>
    </row>
    <row r="672" spans="1:3" x14ac:dyDescent="0.2">
      <c r="A672" s="147"/>
      <c r="B672" s="25" t="s">
        <v>39</v>
      </c>
      <c r="C672" s="146">
        <v>22000</v>
      </c>
    </row>
    <row r="673" spans="1:3" x14ac:dyDescent="0.2">
      <c r="A673" s="12" t="s">
        <v>290</v>
      </c>
      <c r="B673" s="14" t="s">
        <v>37</v>
      </c>
      <c r="C673" s="148">
        <v>2</v>
      </c>
    </row>
    <row r="674" spans="1:3" x14ac:dyDescent="0.2">
      <c r="A674" s="147"/>
      <c r="B674" s="25" t="s">
        <v>38</v>
      </c>
      <c r="C674" s="146">
        <v>38495</v>
      </c>
    </row>
    <row r="675" spans="1:3" x14ac:dyDescent="0.2">
      <c r="A675" s="147"/>
      <c r="B675" s="25" t="s">
        <v>39</v>
      </c>
      <c r="C675" s="146">
        <v>38495</v>
      </c>
    </row>
    <row r="676" spans="1:3" x14ac:dyDescent="0.2">
      <c r="A676" s="12" t="s">
        <v>291</v>
      </c>
      <c r="B676" s="14" t="s">
        <v>37</v>
      </c>
      <c r="C676" s="148">
        <v>1</v>
      </c>
    </row>
    <row r="677" spans="1:3" x14ac:dyDescent="0.2">
      <c r="A677" s="147"/>
      <c r="B677" s="25" t="s">
        <v>38</v>
      </c>
      <c r="C677" s="146">
        <v>1825</v>
      </c>
    </row>
    <row r="678" spans="1:3" x14ac:dyDescent="0.2">
      <c r="A678" s="147"/>
      <c r="B678" s="25" t="s">
        <v>39</v>
      </c>
      <c r="C678" s="146">
        <v>1825</v>
      </c>
    </row>
    <row r="679" spans="1:3" x14ac:dyDescent="0.2">
      <c r="A679" s="12" t="s">
        <v>292</v>
      </c>
      <c r="B679" s="14" t="s">
        <v>37</v>
      </c>
      <c r="C679" s="148">
        <v>1</v>
      </c>
    </row>
    <row r="680" spans="1:3" x14ac:dyDescent="0.2">
      <c r="A680" s="147"/>
      <c r="B680" s="25" t="s">
        <v>38</v>
      </c>
      <c r="C680" s="146">
        <v>18500</v>
      </c>
    </row>
    <row r="681" spans="1:3" x14ac:dyDescent="0.2">
      <c r="A681" s="147"/>
      <c r="B681" s="25" t="s">
        <v>39</v>
      </c>
      <c r="C681" s="146">
        <v>18500</v>
      </c>
    </row>
    <row r="682" spans="1:3" x14ac:dyDescent="0.2">
      <c r="A682" s="12" t="s">
        <v>293</v>
      </c>
      <c r="B682" s="14" t="s">
        <v>37</v>
      </c>
      <c r="C682" s="148">
        <v>4</v>
      </c>
    </row>
    <row r="683" spans="1:3" x14ac:dyDescent="0.2">
      <c r="A683" s="147"/>
      <c r="B683" s="25" t="s">
        <v>38</v>
      </c>
      <c r="C683" s="146">
        <v>369688</v>
      </c>
    </row>
    <row r="684" spans="1:3" x14ac:dyDescent="0.2">
      <c r="A684" s="147"/>
      <c r="B684" s="25" t="s">
        <v>39</v>
      </c>
      <c r="C684" s="146">
        <v>200520</v>
      </c>
    </row>
    <row r="685" spans="1:3" x14ac:dyDescent="0.2">
      <c r="A685" s="12" t="s">
        <v>294</v>
      </c>
      <c r="B685" s="14" t="s">
        <v>37</v>
      </c>
      <c r="C685" s="148">
        <v>3</v>
      </c>
    </row>
    <row r="686" spans="1:3" x14ac:dyDescent="0.2">
      <c r="A686" s="147"/>
      <c r="B686" s="25" t="s">
        <v>38</v>
      </c>
      <c r="C686" s="146">
        <v>57000</v>
      </c>
    </row>
    <row r="687" spans="1:3" x14ac:dyDescent="0.2">
      <c r="A687" s="147"/>
      <c r="B687" s="25" t="s">
        <v>39</v>
      </c>
      <c r="C687" s="146">
        <v>57000</v>
      </c>
    </row>
    <row r="688" spans="1:3" x14ac:dyDescent="0.2">
      <c r="A688" s="12" t="s">
        <v>295</v>
      </c>
      <c r="B688" s="14" t="s">
        <v>37</v>
      </c>
      <c r="C688" s="148">
        <v>2</v>
      </c>
    </row>
    <row r="689" spans="1:3" x14ac:dyDescent="0.2">
      <c r="A689" s="147"/>
      <c r="B689" s="25" t="s">
        <v>38</v>
      </c>
      <c r="C689" s="146">
        <v>29500</v>
      </c>
    </row>
    <row r="690" spans="1:3" x14ac:dyDescent="0.2">
      <c r="A690" s="147"/>
      <c r="B690" s="25" t="s">
        <v>39</v>
      </c>
      <c r="C690" s="146">
        <v>29500</v>
      </c>
    </row>
    <row r="691" spans="1:3" x14ac:dyDescent="0.2">
      <c r="A691" s="12" t="s">
        <v>296</v>
      </c>
      <c r="B691" s="14" t="s">
        <v>37</v>
      </c>
      <c r="C691" s="148">
        <v>2</v>
      </c>
    </row>
    <row r="692" spans="1:3" x14ac:dyDescent="0.2">
      <c r="A692" s="147"/>
      <c r="B692" s="25" t="s">
        <v>38</v>
      </c>
      <c r="C692" s="146">
        <v>38388</v>
      </c>
    </row>
    <row r="693" spans="1:3" x14ac:dyDescent="0.2">
      <c r="A693" s="147"/>
      <c r="B693" s="25" t="s">
        <v>39</v>
      </c>
      <c r="C693" s="146">
        <v>38388</v>
      </c>
    </row>
    <row r="694" spans="1:3" x14ac:dyDescent="0.2">
      <c r="A694" s="12" t="s">
        <v>297</v>
      </c>
      <c r="B694" s="14" t="s">
        <v>37</v>
      </c>
      <c r="C694" s="148">
        <v>4</v>
      </c>
    </row>
    <row r="695" spans="1:3" x14ac:dyDescent="0.2">
      <c r="A695" s="147"/>
      <c r="B695" s="25" t="s">
        <v>38</v>
      </c>
      <c r="C695" s="146">
        <v>45809</v>
      </c>
    </row>
    <row r="696" spans="1:3" x14ac:dyDescent="0.2">
      <c r="A696" s="147"/>
      <c r="B696" s="25" t="s">
        <v>39</v>
      </c>
      <c r="C696" s="146">
        <v>45809</v>
      </c>
    </row>
    <row r="697" spans="1:3" x14ac:dyDescent="0.2">
      <c r="A697" s="12" t="s">
        <v>298</v>
      </c>
      <c r="B697" s="14" t="s">
        <v>37</v>
      </c>
      <c r="C697" s="148">
        <v>2</v>
      </c>
    </row>
    <row r="698" spans="1:3" x14ac:dyDescent="0.2">
      <c r="A698" s="147"/>
      <c r="B698" s="25" t="s">
        <v>38</v>
      </c>
      <c r="C698" s="146">
        <v>40500</v>
      </c>
    </row>
    <row r="699" spans="1:3" x14ac:dyDescent="0.2">
      <c r="A699" s="147"/>
      <c r="B699" s="25" t="s">
        <v>39</v>
      </c>
      <c r="C699" s="146">
        <v>40500</v>
      </c>
    </row>
    <row r="700" spans="1:3" x14ac:dyDescent="0.2">
      <c r="A700" s="12" t="s">
        <v>299</v>
      </c>
      <c r="B700" s="14" t="s">
        <v>37</v>
      </c>
      <c r="C700" s="148">
        <v>4</v>
      </c>
    </row>
    <row r="701" spans="1:3" x14ac:dyDescent="0.2">
      <c r="A701" s="147"/>
      <c r="B701" s="25" t="s">
        <v>38</v>
      </c>
      <c r="C701" s="146">
        <v>43850</v>
      </c>
    </row>
    <row r="702" spans="1:3" x14ac:dyDescent="0.2">
      <c r="A702" s="147"/>
      <c r="B702" s="25" t="s">
        <v>39</v>
      </c>
      <c r="C702" s="146">
        <v>43850</v>
      </c>
    </row>
    <row r="703" spans="1:3" x14ac:dyDescent="0.2">
      <c r="A703" s="12" t="s">
        <v>300</v>
      </c>
      <c r="B703" s="14" t="s">
        <v>37</v>
      </c>
      <c r="C703" s="148">
        <v>1</v>
      </c>
    </row>
    <row r="704" spans="1:3" x14ac:dyDescent="0.2">
      <c r="A704" s="147"/>
      <c r="B704" s="25" t="s">
        <v>38</v>
      </c>
      <c r="C704" s="146">
        <v>18500</v>
      </c>
    </row>
    <row r="705" spans="1:3" x14ac:dyDescent="0.2">
      <c r="A705" s="147"/>
      <c r="B705" s="25" t="s">
        <v>39</v>
      </c>
      <c r="C705" s="146">
        <v>18500</v>
      </c>
    </row>
    <row r="706" spans="1:3" x14ac:dyDescent="0.2">
      <c r="A706" s="12" t="s">
        <v>301</v>
      </c>
      <c r="B706" s="14" t="s">
        <v>37</v>
      </c>
      <c r="C706" s="148">
        <v>4</v>
      </c>
    </row>
    <row r="707" spans="1:3" x14ac:dyDescent="0.2">
      <c r="A707" s="147"/>
      <c r="B707" s="25" t="s">
        <v>38</v>
      </c>
      <c r="C707" s="146">
        <v>86800</v>
      </c>
    </row>
    <row r="708" spans="1:3" x14ac:dyDescent="0.2">
      <c r="A708" s="147"/>
      <c r="B708" s="25" t="s">
        <v>39</v>
      </c>
      <c r="C708" s="146">
        <v>86800</v>
      </c>
    </row>
    <row r="709" spans="1:3" x14ac:dyDescent="0.2">
      <c r="A709" s="12" t="s">
        <v>302</v>
      </c>
      <c r="B709" s="14" t="s">
        <v>37</v>
      </c>
      <c r="C709" s="148">
        <v>3</v>
      </c>
    </row>
    <row r="710" spans="1:3" x14ac:dyDescent="0.2">
      <c r="A710" s="147"/>
      <c r="B710" s="25" t="s">
        <v>38</v>
      </c>
      <c r="C710" s="146">
        <v>63730</v>
      </c>
    </row>
    <row r="711" spans="1:3" x14ac:dyDescent="0.2">
      <c r="A711" s="147"/>
      <c r="B711" s="25" t="s">
        <v>39</v>
      </c>
      <c r="C711" s="146">
        <v>63730</v>
      </c>
    </row>
    <row r="712" spans="1:3" x14ac:dyDescent="0.2">
      <c r="A712" s="12" t="s">
        <v>303</v>
      </c>
      <c r="B712" s="14" t="s">
        <v>37</v>
      </c>
      <c r="C712" s="148">
        <v>2</v>
      </c>
    </row>
    <row r="713" spans="1:3" x14ac:dyDescent="0.2">
      <c r="A713" s="147"/>
      <c r="B713" s="25" t="s">
        <v>38</v>
      </c>
      <c r="C713" s="146">
        <v>38470</v>
      </c>
    </row>
    <row r="714" spans="1:3" x14ac:dyDescent="0.2">
      <c r="A714" s="147"/>
      <c r="B714" s="25" t="s">
        <v>39</v>
      </c>
      <c r="C714" s="146">
        <v>38470</v>
      </c>
    </row>
    <row r="715" spans="1:3" x14ac:dyDescent="0.2">
      <c r="A715" s="12" t="s">
        <v>304</v>
      </c>
      <c r="B715" s="14" t="s">
        <v>37</v>
      </c>
      <c r="C715" s="148">
        <v>1</v>
      </c>
    </row>
    <row r="716" spans="1:3" x14ac:dyDescent="0.2">
      <c r="A716" s="147"/>
      <c r="B716" s="25" t="s">
        <v>38</v>
      </c>
      <c r="C716" s="146">
        <v>20000</v>
      </c>
    </row>
    <row r="717" spans="1:3" x14ac:dyDescent="0.2">
      <c r="A717" s="147"/>
      <c r="B717" s="25" t="s">
        <v>39</v>
      </c>
      <c r="C717" s="146">
        <v>20000</v>
      </c>
    </row>
    <row r="718" spans="1:3" x14ac:dyDescent="0.2">
      <c r="A718" s="12" t="s">
        <v>305</v>
      </c>
      <c r="B718" s="14" t="s">
        <v>37</v>
      </c>
      <c r="C718" s="148">
        <v>3</v>
      </c>
    </row>
    <row r="719" spans="1:3" x14ac:dyDescent="0.2">
      <c r="A719" s="147"/>
      <c r="B719" s="25" t="s">
        <v>38</v>
      </c>
      <c r="C719" s="146">
        <v>54500</v>
      </c>
    </row>
    <row r="720" spans="1:3" x14ac:dyDescent="0.2">
      <c r="A720" s="147"/>
      <c r="B720" s="25" t="s">
        <v>39</v>
      </c>
      <c r="C720" s="146">
        <v>54500</v>
      </c>
    </row>
    <row r="721" spans="1:3" x14ac:dyDescent="0.2">
      <c r="A721" s="12" t="s">
        <v>306</v>
      </c>
      <c r="B721" s="14" t="s">
        <v>37</v>
      </c>
      <c r="C721" s="148">
        <v>2</v>
      </c>
    </row>
    <row r="722" spans="1:3" x14ac:dyDescent="0.2">
      <c r="A722" s="147"/>
      <c r="B722" s="25" t="s">
        <v>38</v>
      </c>
      <c r="C722" s="146">
        <v>29500</v>
      </c>
    </row>
    <row r="723" spans="1:3" x14ac:dyDescent="0.2">
      <c r="A723" s="147"/>
      <c r="B723" s="25" t="s">
        <v>39</v>
      </c>
      <c r="C723" s="146">
        <v>29500</v>
      </c>
    </row>
    <row r="724" spans="1:3" x14ac:dyDescent="0.2">
      <c r="A724" s="12" t="s">
        <v>307</v>
      </c>
      <c r="B724" s="14" t="s">
        <v>37</v>
      </c>
      <c r="C724" s="148">
        <v>2</v>
      </c>
    </row>
    <row r="725" spans="1:3" x14ac:dyDescent="0.2">
      <c r="A725" s="147"/>
      <c r="B725" s="25" t="s">
        <v>38</v>
      </c>
      <c r="C725" s="146">
        <v>37000</v>
      </c>
    </row>
    <row r="726" spans="1:3" x14ac:dyDescent="0.2">
      <c r="A726" s="147"/>
      <c r="B726" s="25" t="s">
        <v>39</v>
      </c>
      <c r="C726" s="146">
        <v>37000</v>
      </c>
    </row>
    <row r="727" spans="1:3" x14ac:dyDescent="0.2">
      <c r="A727" s="12" t="s">
        <v>308</v>
      </c>
      <c r="B727" s="14" t="s">
        <v>37</v>
      </c>
      <c r="C727" s="148">
        <v>3</v>
      </c>
    </row>
    <row r="728" spans="1:3" x14ac:dyDescent="0.2">
      <c r="A728" s="147"/>
      <c r="B728" s="25" t="s">
        <v>38</v>
      </c>
      <c r="C728" s="146">
        <v>84600</v>
      </c>
    </row>
    <row r="729" spans="1:3" x14ac:dyDescent="0.2">
      <c r="A729" s="147"/>
      <c r="B729" s="25" t="s">
        <v>39</v>
      </c>
      <c r="C729" s="146">
        <v>79500</v>
      </c>
    </row>
    <row r="730" spans="1:3" x14ac:dyDescent="0.2">
      <c r="A730" s="12" t="s">
        <v>309</v>
      </c>
      <c r="B730" s="14" t="s">
        <v>37</v>
      </c>
      <c r="C730" s="148">
        <v>2</v>
      </c>
    </row>
    <row r="731" spans="1:3" x14ac:dyDescent="0.2">
      <c r="A731" s="147"/>
      <c r="B731" s="25" t="s">
        <v>38</v>
      </c>
      <c r="C731" s="146">
        <v>24303</v>
      </c>
    </row>
    <row r="732" spans="1:3" x14ac:dyDescent="0.2">
      <c r="A732" s="147"/>
      <c r="B732" s="25" t="s">
        <v>39</v>
      </c>
      <c r="C732" s="146">
        <v>24303</v>
      </c>
    </row>
    <row r="733" spans="1:3" x14ac:dyDescent="0.2">
      <c r="A733" s="12" t="s">
        <v>310</v>
      </c>
      <c r="B733" s="14" t="s">
        <v>37</v>
      </c>
      <c r="C733" s="148">
        <v>3</v>
      </c>
    </row>
    <row r="734" spans="1:3" x14ac:dyDescent="0.2">
      <c r="A734" s="147"/>
      <c r="B734" s="25" t="s">
        <v>38</v>
      </c>
      <c r="C734" s="146">
        <v>53500</v>
      </c>
    </row>
    <row r="735" spans="1:3" x14ac:dyDescent="0.2">
      <c r="A735" s="147"/>
      <c r="B735" s="25" t="s">
        <v>39</v>
      </c>
      <c r="C735" s="146">
        <v>53500</v>
      </c>
    </row>
    <row r="736" spans="1:3" x14ac:dyDescent="0.2">
      <c r="A736" s="12" t="s">
        <v>311</v>
      </c>
      <c r="B736" s="14" t="s">
        <v>37</v>
      </c>
      <c r="C736" s="148">
        <v>6</v>
      </c>
    </row>
    <row r="737" spans="1:3" x14ac:dyDescent="0.2">
      <c r="A737" s="147"/>
      <c r="B737" s="25" t="s">
        <v>38</v>
      </c>
      <c r="C737" s="146">
        <v>62627</v>
      </c>
    </row>
    <row r="738" spans="1:3" x14ac:dyDescent="0.2">
      <c r="A738" s="147"/>
      <c r="B738" s="25" t="s">
        <v>39</v>
      </c>
      <c r="C738" s="146">
        <v>52627</v>
      </c>
    </row>
    <row r="739" spans="1:3" x14ac:dyDescent="0.2">
      <c r="A739" s="12" t="s">
        <v>312</v>
      </c>
      <c r="B739" s="14" t="s">
        <v>37</v>
      </c>
      <c r="C739" s="148">
        <v>1</v>
      </c>
    </row>
    <row r="740" spans="1:3" x14ac:dyDescent="0.2">
      <c r="A740" s="147"/>
      <c r="B740" s="25" t="s">
        <v>38</v>
      </c>
      <c r="C740" s="146">
        <v>720000</v>
      </c>
    </row>
    <row r="741" spans="1:3" x14ac:dyDescent="0.2">
      <c r="A741" s="147"/>
      <c r="B741" s="25" t="s">
        <v>39</v>
      </c>
      <c r="C741" s="146">
        <v>720000</v>
      </c>
    </row>
    <row r="742" spans="1:3" x14ac:dyDescent="0.2">
      <c r="A742" s="12" t="s">
        <v>313</v>
      </c>
      <c r="B742" s="14" t="s">
        <v>37</v>
      </c>
      <c r="C742" s="148">
        <v>174</v>
      </c>
    </row>
    <row r="743" spans="1:3" x14ac:dyDescent="0.2">
      <c r="A743" s="147"/>
      <c r="B743" s="25" t="s">
        <v>38</v>
      </c>
      <c r="C743" s="146">
        <v>3674686</v>
      </c>
    </row>
    <row r="744" spans="1:3" x14ac:dyDescent="0.2">
      <c r="A744" s="147"/>
      <c r="B744" s="25" t="s">
        <v>39</v>
      </c>
      <c r="C744" s="146">
        <v>3674686</v>
      </c>
    </row>
    <row r="745" spans="1:3" x14ac:dyDescent="0.2">
      <c r="A745" s="12" t="s">
        <v>314</v>
      </c>
      <c r="B745" s="14" t="s">
        <v>37</v>
      </c>
      <c r="C745" s="148">
        <v>1</v>
      </c>
    </row>
    <row r="746" spans="1:3" x14ac:dyDescent="0.2">
      <c r="A746" s="147"/>
      <c r="B746" s="25" t="s">
        <v>38</v>
      </c>
      <c r="C746" s="146">
        <v>15494</v>
      </c>
    </row>
    <row r="747" spans="1:3" x14ac:dyDescent="0.2">
      <c r="A747" s="147"/>
      <c r="B747" s="25" t="s">
        <v>39</v>
      </c>
      <c r="C747" s="146">
        <v>15494</v>
      </c>
    </row>
    <row r="748" spans="1:3" x14ac:dyDescent="0.2">
      <c r="A748" s="12" t="s">
        <v>315</v>
      </c>
      <c r="B748" s="14" t="s">
        <v>37</v>
      </c>
      <c r="C748" s="148">
        <v>2</v>
      </c>
    </row>
    <row r="749" spans="1:3" x14ac:dyDescent="0.2">
      <c r="A749" s="147"/>
      <c r="B749" s="25" t="s">
        <v>38</v>
      </c>
      <c r="C749" s="146">
        <v>108328</v>
      </c>
    </row>
    <row r="750" spans="1:3" x14ac:dyDescent="0.2">
      <c r="A750" s="147"/>
      <c r="B750" s="25" t="s">
        <v>39</v>
      </c>
      <c r="C750" s="146">
        <v>108328</v>
      </c>
    </row>
    <row r="751" spans="1:3" x14ac:dyDescent="0.2">
      <c r="A751" s="12" t="s">
        <v>316</v>
      </c>
      <c r="B751" s="14" t="s">
        <v>37</v>
      </c>
      <c r="C751" s="148">
        <v>14</v>
      </c>
    </row>
    <row r="752" spans="1:3" x14ac:dyDescent="0.2">
      <c r="A752" s="147"/>
      <c r="B752" s="25" t="s">
        <v>38</v>
      </c>
      <c r="C752" s="146">
        <v>3785989</v>
      </c>
    </row>
    <row r="753" spans="1:3" x14ac:dyDescent="0.2">
      <c r="A753" s="147"/>
      <c r="B753" s="25" t="s">
        <v>39</v>
      </c>
      <c r="C753" s="146">
        <v>3785989</v>
      </c>
    </row>
    <row r="754" spans="1:3" x14ac:dyDescent="0.2">
      <c r="A754" s="12" t="s">
        <v>317</v>
      </c>
      <c r="B754" s="14" t="s">
        <v>37</v>
      </c>
      <c r="C754" s="148">
        <v>4</v>
      </c>
    </row>
    <row r="755" spans="1:3" x14ac:dyDescent="0.2">
      <c r="A755" s="147"/>
      <c r="B755" s="25" t="s">
        <v>38</v>
      </c>
      <c r="C755" s="146">
        <v>91616</v>
      </c>
    </row>
    <row r="756" spans="1:3" x14ac:dyDescent="0.2">
      <c r="A756" s="147"/>
      <c r="B756" s="25" t="s">
        <v>39</v>
      </c>
      <c r="C756" s="146">
        <v>91616</v>
      </c>
    </row>
    <row r="757" spans="1:3" x14ac:dyDescent="0.2">
      <c r="A757" s="12" t="s">
        <v>318</v>
      </c>
      <c r="B757" s="14" t="s">
        <v>37</v>
      </c>
      <c r="C757" s="148">
        <v>1</v>
      </c>
    </row>
    <row r="758" spans="1:3" x14ac:dyDescent="0.2">
      <c r="A758" s="147"/>
      <c r="B758" s="25" t="s">
        <v>38</v>
      </c>
      <c r="C758" s="146">
        <v>20000</v>
      </c>
    </row>
    <row r="759" spans="1:3" x14ac:dyDescent="0.2">
      <c r="A759" s="147"/>
      <c r="B759" s="25" t="s">
        <v>39</v>
      </c>
      <c r="C759" s="146">
        <v>20000</v>
      </c>
    </row>
    <row r="760" spans="1:3" x14ac:dyDescent="0.2">
      <c r="A760" s="12" t="s">
        <v>319</v>
      </c>
      <c r="B760" s="14" t="s">
        <v>37</v>
      </c>
      <c r="C760" s="148">
        <v>2</v>
      </c>
    </row>
    <row r="761" spans="1:3" x14ac:dyDescent="0.2">
      <c r="A761" s="147"/>
      <c r="B761" s="25" t="s">
        <v>38</v>
      </c>
      <c r="C761" s="146">
        <v>37000</v>
      </c>
    </row>
    <row r="762" spans="1:3" x14ac:dyDescent="0.2">
      <c r="A762" s="147"/>
      <c r="B762" s="25" t="s">
        <v>39</v>
      </c>
      <c r="C762" s="146">
        <v>37000</v>
      </c>
    </row>
    <row r="763" spans="1:3" x14ac:dyDescent="0.2">
      <c r="A763" s="12" t="s">
        <v>320</v>
      </c>
      <c r="B763" s="14" t="s">
        <v>37</v>
      </c>
      <c r="C763" s="148">
        <v>2</v>
      </c>
    </row>
    <row r="764" spans="1:3" x14ac:dyDescent="0.2">
      <c r="A764" s="147"/>
      <c r="B764" s="25" t="s">
        <v>38</v>
      </c>
      <c r="C764" s="146">
        <v>37000</v>
      </c>
    </row>
    <row r="765" spans="1:3" x14ac:dyDescent="0.2">
      <c r="A765" s="147"/>
      <c r="B765" s="25" t="s">
        <v>39</v>
      </c>
      <c r="C765" s="146">
        <v>37000</v>
      </c>
    </row>
    <row r="766" spans="1:3" x14ac:dyDescent="0.2">
      <c r="A766" s="12" t="s">
        <v>321</v>
      </c>
      <c r="B766" s="14" t="s">
        <v>37</v>
      </c>
      <c r="C766" s="148">
        <v>2</v>
      </c>
    </row>
    <row r="767" spans="1:3" x14ac:dyDescent="0.2">
      <c r="A767" s="147"/>
      <c r="B767" s="25" t="s">
        <v>38</v>
      </c>
      <c r="C767" s="146">
        <v>37000</v>
      </c>
    </row>
    <row r="768" spans="1:3" x14ac:dyDescent="0.2">
      <c r="A768" s="147"/>
      <c r="B768" s="25" t="s">
        <v>39</v>
      </c>
      <c r="C768" s="146">
        <v>37000</v>
      </c>
    </row>
    <row r="769" spans="1:3" x14ac:dyDescent="0.2">
      <c r="A769" s="12" t="s">
        <v>322</v>
      </c>
      <c r="B769" s="14" t="s">
        <v>37</v>
      </c>
      <c r="C769" s="148">
        <v>3</v>
      </c>
    </row>
    <row r="770" spans="1:3" x14ac:dyDescent="0.2">
      <c r="A770" s="147"/>
      <c r="B770" s="25" t="s">
        <v>38</v>
      </c>
      <c r="C770" s="146">
        <v>44500</v>
      </c>
    </row>
    <row r="771" spans="1:3" x14ac:dyDescent="0.2">
      <c r="A771" s="147"/>
      <c r="B771" s="25" t="s">
        <v>39</v>
      </c>
      <c r="C771" s="146">
        <v>44500</v>
      </c>
    </row>
    <row r="772" spans="1:3" x14ac:dyDescent="0.2">
      <c r="A772" s="12" t="s">
        <v>323</v>
      </c>
      <c r="B772" s="14" t="s">
        <v>37</v>
      </c>
      <c r="C772" s="148">
        <v>3</v>
      </c>
    </row>
    <row r="773" spans="1:3" x14ac:dyDescent="0.2">
      <c r="A773" s="147"/>
      <c r="B773" s="25" t="s">
        <v>38</v>
      </c>
      <c r="C773" s="146">
        <v>43626</v>
      </c>
    </row>
    <row r="774" spans="1:3" x14ac:dyDescent="0.2">
      <c r="A774" s="147"/>
      <c r="B774" s="25" t="s">
        <v>39</v>
      </c>
      <c r="C774" s="146">
        <v>29500</v>
      </c>
    </row>
    <row r="775" spans="1:3" x14ac:dyDescent="0.2">
      <c r="A775" s="12" t="s">
        <v>324</v>
      </c>
      <c r="B775" s="14" t="s">
        <v>37</v>
      </c>
      <c r="C775" s="148">
        <v>3</v>
      </c>
    </row>
    <row r="776" spans="1:3" x14ac:dyDescent="0.2">
      <c r="A776" s="147"/>
      <c r="B776" s="25" t="s">
        <v>38</v>
      </c>
      <c r="C776" s="146">
        <v>107330</v>
      </c>
    </row>
    <row r="777" spans="1:3" x14ac:dyDescent="0.2">
      <c r="A777" s="147"/>
      <c r="B777" s="25" t="s">
        <v>39</v>
      </c>
      <c r="C777" s="146">
        <v>107330</v>
      </c>
    </row>
    <row r="778" spans="1:3" x14ac:dyDescent="0.2">
      <c r="A778" s="12" t="s">
        <v>325</v>
      </c>
      <c r="B778" s="14" t="s">
        <v>37</v>
      </c>
      <c r="C778" s="148">
        <v>8</v>
      </c>
    </row>
    <row r="779" spans="1:3" x14ac:dyDescent="0.2">
      <c r="A779" s="147"/>
      <c r="B779" s="25" t="s">
        <v>38</v>
      </c>
      <c r="C779" s="146">
        <v>91949</v>
      </c>
    </row>
    <row r="780" spans="1:3" x14ac:dyDescent="0.2">
      <c r="A780" s="147"/>
      <c r="B780" s="25" t="s">
        <v>39</v>
      </c>
      <c r="C780" s="146">
        <v>91449</v>
      </c>
    </row>
    <row r="781" spans="1:3" x14ac:dyDescent="0.2">
      <c r="A781" s="12" t="s">
        <v>326</v>
      </c>
      <c r="B781" s="14" t="s">
        <v>37</v>
      </c>
      <c r="C781" s="148">
        <v>2</v>
      </c>
    </row>
    <row r="782" spans="1:3" x14ac:dyDescent="0.2">
      <c r="A782" s="147"/>
      <c r="B782" s="25" t="s">
        <v>38</v>
      </c>
      <c r="C782" s="146">
        <v>37000</v>
      </c>
    </row>
    <row r="783" spans="1:3" x14ac:dyDescent="0.2">
      <c r="A783" s="147"/>
      <c r="B783" s="25" t="s">
        <v>39</v>
      </c>
      <c r="C783" s="146">
        <v>37000</v>
      </c>
    </row>
    <row r="784" spans="1:3" x14ac:dyDescent="0.2">
      <c r="A784" s="12" t="s">
        <v>327</v>
      </c>
      <c r="B784" s="14" t="s">
        <v>37</v>
      </c>
      <c r="C784" s="148">
        <v>1</v>
      </c>
    </row>
    <row r="785" spans="1:3" x14ac:dyDescent="0.2">
      <c r="A785" s="147"/>
      <c r="B785" s="25" t="s">
        <v>38</v>
      </c>
      <c r="C785" s="146">
        <v>21980</v>
      </c>
    </row>
    <row r="786" spans="1:3" x14ac:dyDescent="0.2">
      <c r="A786" s="147"/>
      <c r="B786" s="25" t="s">
        <v>39</v>
      </c>
      <c r="C786" s="146">
        <v>21980</v>
      </c>
    </row>
    <row r="787" spans="1:3" x14ac:dyDescent="0.2">
      <c r="A787" s="12" t="s">
        <v>328</v>
      </c>
      <c r="B787" s="14" t="s">
        <v>37</v>
      </c>
      <c r="C787" s="148">
        <v>3</v>
      </c>
    </row>
    <row r="788" spans="1:3" x14ac:dyDescent="0.2">
      <c r="A788" s="147"/>
      <c r="B788" s="25" t="s">
        <v>38</v>
      </c>
      <c r="C788" s="146">
        <v>39606</v>
      </c>
    </row>
    <row r="789" spans="1:3" x14ac:dyDescent="0.2">
      <c r="A789" s="147"/>
      <c r="B789" s="25" t="s">
        <v>39</v>
      </c>
      <c r="C789" s="146">
        <v>39606</v>
      </c>
    </row>
    <row r="790" spans="1:3" x14ac:dyDescent="0.2">
      <c r="A790" s="12" t="s">
        <v>329</v>
      </c>
      <c r="B790" s="14" t="s">
        <v>37</v>
      </c>
      <c r="C790" s="148">
        <v>8</v>
      </c>
    </row>
    <row r="791" spans="1:3" x14ac:dyDescent="0.2">
      <c r="A791" s="147"/>
      <c r="B791" s="25" t="s">
        <v>38</v>
      </c>
      <c r="C791" s="146">
        <v>69630</v>
      </c>
    </row>
    <row r="792" spans="1:3" x14ac:dyDescent="0.2">
      <c r="A792" s="147"/>
      <c r="B792" s="25" t="s">
        <v>39</v>
      </c>
      <c r="C792" s="146">
        <v>69630</v>
      </c>
    </row>
    <row r="793" spans="1:3" x14ac:dyDescent="0.2">
      <c r="A793" s="12" t="s">
        <v>330</v>
      </c>
      <c r="B793" s="14" t="s">
        <v>37</v>
      </c>
      <c r="C793" s="148">
        <v>4</v>
      </c>
    </row>
    <row r="794" spans="1:3" x14ac:dyDescent="0.2">
      <c r="A794" s="147"/>
      <c r="B794" s="25" t="s">
        <v>38</v>
      </c>
      <c r="C794" s="146">
        <v>59055</v>
      </c>
    </row>
    <row r="795" spans="1:3" x14ac:dyDescent="0.2">
      <c r="A795" s="147"/>
      <c r="B795" s="25" t="s">
        <v>39</v>
      </c>
      <c r="C795" s="146">
        <v>59055</v>
      </c>
    </row>
    <row r="796" spans="1:3" x14ac:dyDescent="0.2">
      <c r="A796" s="12" t="s">
        <v>331</v>
      </c>
      <c r="B796" s="14" t="s">
        <v>37</v>
      </c>
      <c r="C796" s="148">
        <v>3</v>
      </c>
    </row>
    <row r="797" spans="1:3" x14ac:dyDescent="0.2">
      <c r="A797" s="147"/>
      <c r="B797" s="25" t="s">
        <v>38</v>
      </c>
      <c r="C797" s="146">
        <v>59000</v>
      </c>
    </row>
    <row r="798" spans="1:3" x14ac:dyDescent="0.2">
      <c r="A798" s="147"/>
      <c r="B798" s="25" t="s">
        <v>39</v>
      </c>
      <c r="C798" s="146">
        <v>59000</v>
      </c>
    </row>
    <row r="799" spans="1:3" x14ac:dyDescent="0.2">
      <c r="A799" s="12" t="s">
        <v>332</v>
      </c>
      <c r="B799" s="14" t="s">
        <v>37</v>
      </c>
      <c r="C799" s="148">
        <v>1</v>
      </c>
    </row>
    <row r="800" spans="1:3" x14ac:dyDescent="0.2">
      <c r="A800" s="147"/>
      <c r="B800" s="25" t="s">
        <v>38</v>
      </c>
      <c r="C800" s="146">
        <v>22000</v>
      </c>
    </row>
    <row r="801" spans="1:3" x14ac:dyDescent="0.2">
      <c r="A801" s="147"/>
      <c r="B801" s="25" t="s">
        <v>39</v>
      </c>
      <c r="C801" s="146">
        <v>22000</v>
      </c>
    </row>
    <row r="802" spans="1:3" x14ac:dyDescent="0.2">
      <c r="A802" s="12" t="s">
        <v>333</v>
      </c>
      <c r="B802" s="14" t="s">
        <v>37</v>
      </c>
      <c r="C802" s="148">
        <v>1</v>
      </c>
    </row>
    <row r="803" spans="1:3" x14ac:dyDescent="0.2">
      <c r="A803" s="147"/>
      <c r="B803" s="25" t="s">
        <v>38</v>
      </c>
      <c r="C803" s="146">
        <v>160000</v>
      </c>
    </row>
    <row r="804" spans="1:3" x14ac:dyDescent="0.2">
      <c r="A804" s="147"/>
      <c r="B804" s="25" t="s">
        <v>39</v>
      </c>
      <c r="C804" s="146">
        <v>160000</v>
      </c>
    </row>
    <row r="805" spans="1:3" x14ac:dyDescent="0.2">
      <c r="A805" s="12" t="s">
        <v>334</v>
      </c>
      <c r="B805" s="14" t="s">
        <v>37</v>
      </c>
      <c r="C805" s="148">
        <v>3</v>
      </c>
    </row>
    <row r="806" spans="1:3" x14ac:dyDescent="0.2">
      <c r="A806" s="147"/>
      <c r="B806" s="25" t="s">
        <v>38</v>
      </c>
      <c r="C806" s="146">
        <v>41500</v>
      </c>
    </row>
    <row r="807" spans="1:3" x14ac:dyDescent="0.2">
      <c r="A807" s="147"/>
      <c r="B807" s="25" t="s">
        <v>39</v>
      </c>
      <c r="C807" s="146">
        <v>41500</v>
      </c>
    </row>
    <row r="808" spans="1:3" x14ac:dyDescent="0.2">
      <c r="A808" s="12" t="s">
        <v>335</v>
      </c>
      <c r="B808" s="14" t="s">
        <v>37</v>
      </c>
      <c r="C808" s="148">
        <v>5</v>
      </c>
    </row>
    <row r="809" spans="1:3" x14ac:dyDescent="0.2">
      <c r="A809" s="147"/>
      <c r="B809" s="25" t="s">
        <v>38</v>
      </c>
      <c r="C809" s="146">
        <v>68739</v>
      </c>
    </row>
    <row r="810" spans="1:3" x14ac:dyDescent="0.2">
      <c r="A810" s="147"/>
      <c r="B810" s="25" t="s">
        <v>39</v>
      </c>
      <c r="C810" s="146">
        <v>68739</v>
      </c>
    </row>
    <row r="811" spans="1:3" x14ac:dyDescent="0.2">
      <c r="A811" s="12" t="s">
        <v>336</v>
      </c>
      <c r="B811" s="14" t="s">
        <v>37</v>
      </c>
      <c r="C811" s="148">
        <v>1</v>
      </c>
    </row>
    <row r="812" spans="1:3" x14ac:dyDescent="0.2">
      <c r="A812" s="147"/>
      <c r="B812" s="25" t="s">
        <v>38</v>
      </c>
      <c r="C812" s="146">
        <v>21979</v>
      </c>
    </row>
    <row r="813" spans="1:3" x14ac:dyDescent="0.2">
      <c r="A813" s="147"/>
      <c r="B813" s="25" t="s">
        <v>39</v>
      </c>
      <c r="C813" s="146">
        <v>21979</v>
      </c>
    </row>
    <row r="814" spans="1:3" x14ac:dyDescent="0.2">
      <c r="A814" s="12" t="s">
        <v>337</v>
      </c>
      <c r="B814" s="14" t="s">
        <v>37</v>
      </c>
      <c r="C814" s="148">
        <v>5</v>
      </c>
    </row>
    <row r="815" spans="1:3" x14ac:dyDescent="0.2">
      <c r="A815" s="147"/>
      <c r="B815" s="25" t="s">
        <v>38</v>
      </c>
      <c r="C815" s="146">
        <v>76440</v>
      </c>
    </row>
    <row r="816" spans="1:3" x14ac:dyDescent="0.2">
      <c r="A816" s="147"/>
      <c r="B816" s="25" t="s">
        <v>39</v>
      </c>
      <c r="C816" s="146">
        <v>76440</v>
      </c>
    </row>
    <row r="817" spans="1:3" x14ac:dyDescent="0.2">
      <c r="A817" s="12" t="s">
        <v>338</v>
      </c>
      <c r="B817" s="14" t="s">
        <v>37</v>
      </c>
      <c r="C817" s="148">
        <v>2</v>
      </c>
    </row>
    <row r="818" spans="1:3" x14ac:dyDescent="0.2">
      <c r="A818" s="147"/>
      <c r="B818" s="25" t="s">
        <v>38</v>
      </c>
      <c r="C818" s="146">
        <v>27500</v>
      </c>
    </row>
    <row r="819" spans="1:3" x14ac:dyDescent="0.2">
      <c r="A819" s="147"/>
      <c r="B819" s="25" t="s">
        <v>39</v>
      </c>
      <c r="C819" s="146">
        <v>27500</v>
      </c>
    </row>
    <row r="820" spans="1:3" x14ac:dyDescent="0.2">
      <c r="A820" s="12" t="s">
        <v>339</v>
      </c>
      <c r="B820" s="14" t="s">
        <v>37</v>
      </c>
      <c r="C820" s="148">
        <v>29</v>
      </c>
    </row>
    <row r="821" spans="1:3" x14ac:dyDescent="0.2">
      <c r="A821" s="147"/>
      <c r="B821" s="25" t="s">
        <v>38</v>
      </c>
      <c r="C821" s="146">
        <v>2277523</v>
      </c>
    </row>
    <row r="822" spans="1:3" x14ac:dyDescent="0.2">
      <c r="A822" s="147"/>
      <c r="B822" s="25" t="s">
        <v>39</v>
      </c>
      <c r="C822" s="146">
        <v>2277523</v>
      </c>
    </row>
    <row r="823" spans="1:3" x14ac:dyDescent="0.2">
      <c r="A823" s="12" t="s">
        <v>340</v>
      </c>
      <c r="B823" s="14" t="s">
        <v>37</v>
      </c>
      <c r="C823" s="148">
        <v>30</v>
      </c>
    </row>
    <row r="824" spans="1:3" x14ac:dyDescent="0.2">
      <c r="A824" s="147"/>
      <c r="B824" s="25" t="s">
        <v>38</v>
      </c>
      <c r="C824" s="146">
        <v>2816104</v>
      </c>
    </row>
    <row r="825" spans="1:3" x14ac:dyDescent="0.2">
      <c r="A825" s="147"/>
      <c r="B825" s="25" t="s">
        <v>39</v>
      </c>
      <c r="C825" s="146">
        <v>2815383</v>
      </c>
    </row>
    <row r="826" spans="1:3" x14ac:dyDescent="0.2">
      <c r="A826" s="12" t="s">
        <v>341</v>
      </c>
      <c r="B826" s="14" t="s">
        <v>37</v>
      </c>
      <c r="C826" s="148">
        <v>105</v>
      </c>
    </row>
    <row r="827" spans="1:3" x14ac:dyDescent="0.2">
      <c r="A827" s="147"/>
      <c r="B827" s="25" t="s">
        <v>38</v>
      </c>
      <c r="C827" s="146">
        <v>145994518</v>
      </c>
    </row>
    <row r="828" spans="1:3" x14ac:dyDescent="0.2">
      <c r="A828" s="147"/>
      <c r="B828" s="25" t="s">
        <v>39</v>
      </c>
      <c r="C828" s="146">
        <v>145994518</v>
      </c>
    </row>
    <row r="829" spans="1:3" x14ac:dyDescent="0.2">
      <c r="A829" s="12" t="s">
        <v>342</v>
      </c>
      <c r="B829" s="14" t="s">
        <v>37</v>
      </c>
      <c r="C829" s="148">
        <v>33</v>
      </c>
    </row>
    <row r="830" spans="1:3" x14ac:dyDescent="0.2">
      <c r="A830" s="147"/>
      <c r="B830" s="25" t="s">
        <v>38</v>
      </c>
      <c r="C830" s="146">
        <v>3384394</v>
      </c>
    </row>
    <row r="831" spans="1:3" x14ac:dyDescent="0.2">
      <c r="A831" s="147"/>
      <c r="B831" s="25" t="s">
        <v>39</v>
      </c>
      <c r="C831" s="146">
        <v>3384394</v>
      </c>
    </row>
    <row r="832" spans="1:3" x14ac:dyDescent="0.2">
      <c r="A832" s="12" t="s">
        <v>343</v>
      </c>
      <c r="B832" s="14" t="s">
        <v>37</v>
      </c>
      <c r="C832" s="148">
        <v>21</v>
      </c>
    </row>
    <row r="833" spans="1:3" x14ac:dyDescent="0.2">
      <c r="A833" s="147"/>
      <c r="B833" s="25" t="s">
        <v>38</v>
      </c>
      <c r="C833" s="146">
        <v>719260</v>
      </c>
    </row>
    <row r="834" spans="1:3" x14ac:dyDescent="0.2">
      <c r="A834" s="147"/>
      <c r="B834" s="25" t="s">
        <v>39</v>
      </c>
      <c r="C834" s="146">
        <v>609684</v>
      </c>
    </row>
    <row r="835" spans="1:3" x14ac:dyDescent="0.2">
      <c r="A835" s="12" t="s">
        <v>344</v>
      </c>
      <c r="B835" s="14" t="s">
        <v>37</v>
      </c>
      <c r="C835" s="148">
        <v>33</v>
      </c>
    </row>
    <row r="836" spans="1:3" x14ac:dyDescent="0.2">
      <c r="A836" s="147"/>
      <c r="B836" s="25" t="s">
        <v>38</v>
      </c>
      <c r="C836" s="146">
        <v>57107501</v>
      </c>
    </row>
    <row r="837" spans="1:3" x14ac:dyDescent="0.2">
      <c r="A837" s="147"/>
      <c r="B837" s="25" t="s">
        <v>39</v>
      </c>
      <c r="C837" s="146">
        <v>42848066</v>
      </c>
    </row>
    <row r="838" spans="1:3" x14ac:dyDescent="0.2">
      <c r="A838" s="12" t="s">
        <v>345</v>
      </c>
      <c r="B838" s="14" t="s">
        <v>37</v>
      </c>
      <c r="C838" s="148">
        <v>1</v>
      </c>
    </row>
    <row r="839" spans="1:3" x14ac:dyDescent="0.2">
      <c r="A839" s="147"/>
      <c r="B839" s="25" t="s">
        <v>38</v>
      </c>
      <c r="C839" s="146">
        <v>365</v>
      </c>
    </row>
    <row r="840" spans="1:3" x14ac:dyDescent="0.2">
      <c r="A840" s="147"/>
      <c r="B840" s="25" t="s">
        <v>39</v>
      </c>
      <c r="C840" s="146">
        <v>365</v>
      </c>
    </row>
    <row r="841" spans="1:3" x14ac:dyDescent="0.2">
      <c r="A841" s="12" t="s">
        <v>346</v>
      </c>
      <c r="B841" s="14" t="s">
        <v>37</v>
      </c>
      <c r="C841" s="148">
        <v>2</v>
      </c>
    </row>
    <row r="842" spans="1:3" x14ac:dyDescent="0.2">
      <c r="A842" s="147"/>
      <c r="B842" s="25" t="s">
        <v>38</v>
      </c>
      <c r="C842" s="146">
        <v>551272</v>
      </c>
    </row>
    <row r="843" spans="1:3" x14ac:dyDescent="0.2">
      <c r="A843" s="147"/>
      <c r="B843" s="25" t="s">
        <v>39</v>
      </c>
      <c r="C843" s="146">
        <v>551272</v>
      </c>
    </row>
    <row r="844" spans="1:3" x14ac:dyDescent="0.2">
      <c r="A844" s="12" t="s">
        <v>347</v>
      </c>
      <c r="B844" s="14" t="s">
        <v>37</v>
      </c>
      <c r="C844" s="148">
        <v>115</v>
      </c>
    </row>
    <row r="845" spans="1:3" x14ac:dyDescent="0.2">
      <c r="A845" s="147"/>
      <c r="B845" s="25" t="s">
        <v>38</v>
      </c>
      <c r="C845" s="146">
        <v>24974030</v>
      </c>
    </row>
    <row r="846" spans="1:3" x14ac:dyDescent="0.2">
      <c r="A846" s="147"/>
      <c r="B846" s="25" t="s">
        <v>39</v>
      </c>
      <c r="C846" s="146">
        <v>24874030</v>
      </c>
    </row>
    <row r="847" spans="1:3" x14ac:dyDescent="0.2">
      <c r="A847" s="12" t="s">
        <v>348</v>
      </c>
      <c r="B847" s="14" t="s">
        <v>37</v>
      </c>
      <c r="C847" s="148">
        <v>1</v>
      </c>
    </row>
    <row r="848" spans="1:3" x14ac:dyDescent="0.2">
      <c r="A848" s="147"/>
      <c r="B848" s="25" t="s">
        <v>38</v>
      </c>
      <c r="C848" s="146">
        <v>15000</v>
      </c>
    </row>
    <row r="849" spans="1:3" x14ac:dyDescent="0.2">
      <c r="A849" s="147"/>
      <c r="B849" s="25" t="s">
        <v>39</v>
      </c>
      <c r="C849" s="146">
        <v>15000</v>
      </c>
    </row>
    <row r="850" spans="1:3" x14ac:dyDescent="0.2">
      <c r="A850" s="12" t="s">
        <v>349</v>
      </c>
      <c r="B850" s="14" t="s">
        <v>37</v>
      </c>
      <c r="C850" s="148">
        <v>1</v>
      </c>
    </row>
    <row r="851" spans="1:3" x14ac:dyDescent="0.2">
      <c r="A851" s="147"/>
      <c r="B851" s="25" t="s">
        <v>38</v>
      </c>
      <c r="C851" s="146">
        <v>44000</v>
      </c>
    </row>
    <row r="852" spans="1:3" x14ac:dyDescent="0.2">
      <c r="A852" s="147"/>
      <c r="B852" s="25" t="s">
        <v>39</v>
      </c>
      <c r="C852" s="146">
        <v>44000</v>
      </c>
    </row>
    <row r="853" spans="1:3" x14ac:dyDescent="0.2">
      <c r="A853" s="12" t="s">
        <v>350</v>
      </c>
      <c r="B853" s="14" t="s">
        <v>37</v>
      </c>
      <c r="C853" s="148">
        <v>3</v>
      </c>
    </row>
    <row r="854" spans="1:3" x14ac:dyDescent="0.2">
      <c r="A854" s="147"/>
      <c r="B854" s="25" t="s">
        <v>38</v>
      </c>
      <c r="C854" s="146">
        <v>4294683</v>
      </c>
    </row>
    <row r="855" spans="1:3" x14ac:dyDescent="0.2">
      <c r="A855" s="147"/>
      <c r="B855" s="25" t="s">
        <v>39</v>
      </c>
      <c r="C855" s="146">
        <v>2797887</v>
      </c>
    </row>
    <row r="856" spans="1:3" x14ac:dyDescent="0.2">
      <c r="A856" s="12" t="s">
        <v>351</v>
      </c>
      <c r="B856" s="14" t="s">
        <v>37</v>
      </c>
      <c r="C856" s="148">
        <v>3</v>
      </c>
    </row>
    <row r="857" spans="1:3" x14ac:dyDescent="0.2">
      <c r="A857" s="147"/>
      <c r="B857" s="25" t="s">
        <v>38</v>
      </c>
      <c r="C857" s="146">
        <v>127840</v>
      </c>
    </row>
    <row r="858" spans="1:3" x14ac:dyDescent="0.2">
      <c r="A858" s="147"/>
      <c r="B858" s="25" t="s">
        <v>39</v>
      </c>
      <c r="C858" s="146">
        <v>127840</v>
      </c>
    </row>
    <row r="859" spans="1:3" x14ac:dyDescent="0.2">
      <c r="A859" s="12" t="s">
        <v>352</v>
      </c>
      <c r="B859" s="14" t="s">
        <v>37</v>
      </c>
      <c r="C859" s="148">
        <v>12</v>
      </c>
    </row>
    <row r="860" spans="1:3" x14ac:dyDescent="0.2">
      <c r="A860" s="147"/>
      <c r="B860" s="25" t="s">
        <v>38</v>
      </c>
      <c r="C860" s="146">
        <v>1995741</v>
      </c>
    </row>
    <row r="861" spans="1:3" x14ac:dyDescent="0.2">
      <c r="A861" s="147"/>
      <c r="B861" s="25" t="s">
        <v>39</v>
      </c>
      <c r="C861" s="146">
        <v>1654898</v>
      </c>
    </row>
    <row r="862" spans="1:3" x14ac:dyDescent="0.2">
      <c r="A862" s="12" t="s">
        <v>353</v>
      </c>
      <c r="B862" s="14" t="s">
        <v>37</v>
      </c>
      <c r="C862" s="148">
        <v>1</v>
      </c>
    </row>
    <row r="863" spans="1:3" x14ac:dyDescent="0.2">
      <c r="A863" s="147"/>
      <c r="B863" s="25" t="s">
        <v>38</v>
      </c>
      <c r="C863" s="146">
        <v>4396</v>
      </c>
    </row>
    <row r="864" spans="1:3" x14ac:dyDescent="0.2">
      <c r="A864" s="147"/>
      <c r="B864" s="25" t="s">
        <v>39</v>
      </c>
      <c r="C864" s="146">
        <v>4396</v>
      </c>
    </row>
    <row r="865" spans="1:3" x14ac:dyDescent="0.2">
      <c r="A865" s="12" t="s">
        <v>354</v>
      </c>
      <c r="B865" s="14" t="s">
        <v>37</v>
      </c>
      <c r="C865" s="148">
        <v>4</v>
      </c>
    </row>
    <row r="866" spans="1:3" x14ac:dyDescent="0.2">
      <c r="A866" s="147"/>
      <c r="B866" s="25" t="s">
        <v>38</v>
      </c>
      <c r="C866" s="146">
        <v>361722</v>
      </c>
    </row>
    <row r="867" spans="1:3" x14ac:dyDescent="0.2">
      <c r="A867" s="147"/>
      <c r="B867" s="25" t="s">
        <v>39</v>
      </c>
      <c r="C867" s="146">
        <v>259727</v>
      </c>
    </row>
    <row r="868" spans="1:3" x14ac:dyDescent="0.2">
      <c r="A868" s="12" t="s">
        <v>355</v>
      </c>
      <c r="B868" s="14" t="s">
        <v>37</v>
      </c>
      <c r="C868" s="148">
        <v>1</v>
      </c>
    </row>
    <row r="869" spans="1:3" x14ac:dyDescent="0.2">
      <c r="A869" s="147"/>
      <c r="B869" s="25" t="s">
        <v>38</v>
      </c>
      <c r="C869" s="146">
        <v>21000</v>
      </c>
    </row>
    <row r="870" spans="1:3" x14ac:dyDescent="0.2">
      <c r="A870" s="147"/>
      <c r="B870" s="25" t="s">
        <v>39</v>
      </c>
      <c r="C870" s="146">
        <v>21000</v>
      </c>
    </row>
    <row r="871" spans="1:3" x14ac:dyDescent="0.2">
      <c r="A871" s="12" t="s">
        <v>356</v>
      </c>
      <c r="B871" s="14" t="s">
        <v>37</v>
      </c>
      <c r="C871" s="148">
        <v>2</v>
      </c>
    </row>
    <row r="872" spans="1:3" x14ac:dyDescent="0.2">
      <c r="A872" s="147"/>
      <c r="B872" s="25" t="s">
        <v>38</v>
      </c>
      <c r="C872" s="146">
        <v>300350</v>
      </c>
    </row>
    <row r="873" spans="1:3" x14ac:dyDescent="0.2">
      <c r="A873" s="147"/>
      <c r="B873" s="25" t="s">
        <v>39</v>
      </c>
      <c r="C873" s="146">
        <v>300350</v>
      </c>
    </row>
    <row r="874" spans="1:3" x14ac:dyDescent="0.2">
      <c r="A874" s="12" t="s">
        <v>357</v>
      </c>
      <c r="B874" s="14" t="s">
        <v>37</v>
      </c>
      <c r="C874" s="148">
        <v>6</v>
      </c>
    </row>
    <row r="875" spans="1:3" x14ac:dyDescent="0.2">
      <c r="A875" s="147"/>
      <c r="B875" s="25" t="s">
        <v>38</v>
      </c>
      <c r="C875" s="146">
        <v>163998</v>
      </c>
    </row>
    <row r="876" spans="1:3" x14ac:dyDescent="0.2">
      <c r="A876" s="147"/>
      <c r="B876" s="25" t="s">
        <v>39</v>
      </c>
      <c r="C876" s="146">
        <v>163998</v>
      </c>
    </row>
    <row r="877" spans="1:3" x14ac:dyDescent="0.2">
      <c r="A877" s="12" t="s">
        <v>358</v>
      </c>
      <c r="B877" s="14" t="s">
        <v>37</v>
      </c>
      <c r="C877" s="148">
        <v>1</v>
      </c>
    </row>
    <row r="878" spans="1:3" x14ac:dyDescent="0.2">
      <c r="A878" s="147"/>
      <c r="B878" s="25" t="s">
        <v>38</v>
      </c>
      <c r="C878" s="146">
        <v>3000</v>
      </c>
    </row>
    <row r="879" spans="1:3" x14ac:dyDescent="0.2">
      <c r="A879" s="147"/>
      <c r="B879" s="25" t="s">
        <v>39</v>
      </c>
      <c r="C879" s="146">
        <v>3000</v>
      </c>
    </row>
    <row r="880" spans="1:3" x14ac:dyDescent="0.2">
      <c r="A880" s="12" t="s">
        <v>359</v>
      </c>
      <c r="B880" s="14" t="s">
        <v>37</v>
      </c>
      <c r="C880" s="148">
        <v>1</v>
      </c>
    </row>
    <row r="881" spans="1:3" x14ac:dyDescent="0.2">
      <c r="A881" s="147"/>
      <c r="B881" s="25" t="s">
        <v>38</v>
      </c>
      <c r="C881" s="146">
        <v>4480</v>
      </c>
    </row>
    <row r="882" spans="1:3" x14ac:dyDescent="0.2">
      <c r="A882" s="147"/>
      <c r="B882" s="25" t="s">
        <v>39</v>
      </c>
      <c r="C882" s="146">
        <v>4480</v>
      </c>
    </row>
    <row r="883" spans="1:3" x14ac:dyDescent="0.2">
      <c r="A883" s="12" t="s">
        <v>360</v>
      </c>
      <c r="B883" s="14" t="s">
        <v>37</v>
      </c>
      <c r="C883" s="148">
        <v>7</v>
      </c>
    </row>
    <row r="884" spans="1:3" x14ac:dyDescent="0.2">
      <c r="A884" s="147"/>
      <c r="B884" s="25" t="s">
        <v>38</v>
      </c>
      <c r="C884" s="146">
        <v>8203552</v>
      </c>
    </row>
    <row r="885" spans="1:3" x14ac:dyDescent="0.2">
      <c r="A885" s="147"/>
      <c r="B885" s="25" t="s">
        <v>39</v>
      </c>
      <c r="C885" s="146">
        <v>4175543</v>
      </c>
    </row>
    <row r="886" spans="1:3" x14ac:dyDescent="0.2">
      <c r="A886" s="12" t="s">
        <v>361</v>
      </c>
      <c r="B886" s="14" t="s">
        <v>37</v>
      </c>
      <c r="C886" s="148">
        <v>721</v>
      </c>
    </row>
    <row r="887" spans="1:3" x14ac:dyDescent="0.2">
      <c r="A887" s="147"/>
      <c r="B887" s="25" t="s">
        <v>38</v>
      </c>
      <c r="C887" s="146">
        <v>143961851</v>
      </c>
    </row>
    <row r="888" spans="1:3" x14ac:dyDescent="0.2">
      <c r="A888" s="147"/>
      <c r="B888" s="25" t="s">
        <v>39</v>
      </c>
      <c r="C888" s="146">
        <v>67452764</v>
      </c>
    </row>
    <row r="889" spans="1:3" x14ac:dyDescent="0.2">
      <c r="A889" s="12" t="s">
        <v>362</v>
      </c>
      <c r="B889" s="14" t="s">
        <v>37</v>
      </c>
      <c r="C889" s="148">
        <v>31</v>
      </c>
    </row>
    <row r="890" spans="1:3" x14ac:dyDescent="0.2">
      <c r="A890" s="147"/>
      <c r="B890" s="25" t="s">
        <v>38</v>
      </c>
      <c r="C890" s="146">
        <v>4110095</v>
      </c>
    </row>
    <row r="891" spans="1:3" x14ac:dyDescent="0.2">
      <c r="A891" s="147"/>
      <c r="B891" s="25" t="s">
        <v>39</v>
      </c>
      <c r="C891" s="146">
        <v>4110095</v>
      </c>
    </row>
    <row r="892" spans="1:3" x14ac:dyDescent="0.2">
      <c r="A892" s="12" t="s">
        <v>363</v>
      </c>
      <c r="B892" s="14" t="s">
        <v>37</v>
      </c>
      <c r="C892" s="148">
        <v>27</v>
      </c>
    </row>
    <row r="893" spans="1:3" x14ac:dyDescent="0.2">
      <c r="A893" s="147"/>
      <c r="B893" s="25" t="s">
        <v>38</v>
      </c>
      <c r="C893" s="146">
        <v>48319000</v>
      </c>
    </row>
    <row r="894" spans="1:3" x14ac:dyDescent="0.2">
      <c r="A894" s="147"/>
      <c r="B894" s="25" t="s">
        <v>39</v>
      </c>
      <c r="C894" s="146">
        <v>48264000</v>
      </c>
    </row>
    <row r="895" spans="1:3" x14ac:dyDescent="0.2">
      <c r="A895" s="12" t="s">
        <v>364</v>
      </c>
      <c r="B895" s="14" t="s">
        <v>37</v>
      </c>
      <c r="C895" s="148">
        <v>4</v>
      </c>
    </row>
    <row r="896" spans="1:3" x14ac:dyDescent="0.2">
      <c r="A896" s="147"/>
      <c r="B896" s="25" t="s">
        <v>38</v>
      </c>
      <c r="C896" s="146">
        <v>873500</v>
      </c>
    </row>
    <row r="897" spans="1:6" x14ac:dyDescent="0.2">
      <c r="A897" s="147"/>
      <c r="B897" s="25" t="s">
        <v>39</v>
      </c>
      <c r="C897" s="146">
        <v>873500</v>
      </c>
    </row>
    <row r="898" spans="1:6" x14ac:dyDescent="0.2">
      <c r="A898" s="12" t="s">
        <v>365</v>
      </c>
      <c r="B898" s="14" t="s">
        <v>37</v>
      </c>
      <c r="C898" s="148">
        <v>1</v>
      </c>
    </row>
    <row r="899" spans="1:6" x14ac:dyDescent="0.2">
      <c r="A899" s="147"/>
      <c r="B899" s="25" t="s">
        <v>38</v>
      </c>
      <c r="C899" s="146">
        <v>25000</v>
      </c>
    </row>
    <row r="900" spans="1:6" x14ac:dyDescent="0.2">
      <c r="A900" s="147"/>
      <c r="B900" s="25" t="s">
        <v>39</v>
      </c>
      <c r="C900" s="146">
        <v>20000</v>
      </c>
    </row>
    <row r="901" spans="1:6" x14ac:dyDescent="0.2">
      <c r="A901" s="12" t="s">
        <v>366</v>
      </c>
      <c r="B901" s="14" t="s">
        <v>37</v>
      </c>
      <c r="C901" s="148">
        <v>3</v>
      </c>
    </row>
    <row r="902" spans="1:6" x14ac:dyDescent="0.2">
      <c r="A902" s="147"/>
      <c r="B902" s="25" t="s">
        <v>38</v>
      </c>
      <c r="C902" s="146">
        <v>12095</v>
      </c>
    </row>
    <row r="903" spans="1:6" x14ac:dyDescent="0.2">
      <c r="A903" s="147"/>
      <c r="B903" s="25" t="s">
        <v>39</v>
      </c>
      <c r="C903" s="146">
        <v>12095</v>
      </c>
    </row>
    <row r="904" spans="1:6" x14ac:dyDescent="0.2">
      <c r="A904" s="12" t="s">
        <v>367</v>
      </c>
      <c r="B904" s="14" t="s">
        <v>37</v>
      </c>
      <c r="C904" s="148">
        <v>9</v>
      </c>
    </row>
    <row r="905" spans="1:6" x14ac:dyDescent="0.2">
      <c r="A905" s="147"/>
      <c r="B905" s="25" t="s">
        <v>38</v>
      </c>
      <c r="C905" s="146">
        <v>12398762</v>
      </c>
    </row>
    <row r="906" spans="1:6" x14ac:dyDescent="0.2">
      <c r="A906" s="147"/>
      <c r="B906" s="25" t="s">
        <v>39</v>
      </c>
      <c r="C906" s="146">
        <v>12398762</v>
      </c>
    </row>
    <row r="907" spans="1:6" x14ac:dyDescent="0.2">
      <c r="A907" s="12" t="s">
        <v>368</v>
      </c>
      <c r="B907" s="14" t="s">
        <v>37</v>
      </c>
      <c r="C907" s="148">
        <v>11</v>
      </c>
    </row>
    <row r="908" spans="1:6" x14ac:dyDescent="0.2">
      <c r="A908" s="147"/>
      <c r="B908" s="25" t="s">
        <v>38</v>
      </c>
      <c r="C908" s="146">
        <v>93964</v>
      </c>
    </row>
    <row r="909" spans="1:6" x14ac:dyDescent="0.2">
      <c r="A909" s="147"/>
      <c r="B909" s="25" t="s">
        <v>39</v>
      </c>
      <c r="C909" s="146">
        <v>93964</v>
      </c>
      <c r="F909">
        <f>873/3</f>
        <v>291</v>
      </c>
    </row>
    <row r="910" spans="1:6" x14ac:dyDescent="0.2">
      <c r="A910" s="12" t="s">
        <v>369</v>
      </c>
      <c r="B910" s="14" t="s">
        <v>37</v>
      </c>
      <c r="C910" s="148">
        <v>1</v>
      </c>
    </row>
    <row r="911" spans="1:6" x14ac:dyDescent="0.2">
      <c r="A911" s="147"/>
      <c r="B911" s="25" t="s">
        <v>38</v>
      </c>
      <c r="C911" s="146">
        <v>393650</v>
      </c>
    </row>
    <row r="912" spans="1:6" x14ac:dyDescent="0.2">
      <c r="A912" s="147"/>
      <c r="B912" s="25" t="s">
        <v>39</v>
      </c>
      <c r="C912" s="146">
        <v>393650</v>
      </c>
    </row>
    <row r="913" spans="1:3" x14ac:dyDescent="0.2">
      <c r="A913" s="12" t="s">
        <v>370</v>
      </c>
      <c r="B913" s="14" t="s">
        <v>37</v>
      </c>
      <c r="C913" s="148">
        <v>4</v>
      </c>
    </row>
    <row r="914" spans="1:3" x14ac:dyDescent="0.2">
      <c r="A914" s="147"/>
      <c r="B914" s="25" t="s">
        <v>38</v>
      </c>
      <c r="C914" s="146">
        <v>433067</v>
      </c>
    </row>
    <row r="915" spans="1:3" x14ac:dyDescent="0.2">
      <c r="A915" s="147"/>
      <c r="B915" s="25" t="s">
        <v>39</v>
      </c>
      <c r="C915" s="146">
        <v>394734</v>
      </c>
    </row>
    <row r="916" spans="1:3" x14ac:dyDescent="0.2">
      <c r="A916" s="12" t="s">
        <v>371</v>
      </c>
      <c r="B916" s="14" t="s">
        <v>37</v>
      </c>
      <c r="C916" s="148">
        <v>1</v>
      </c>
    </row>
    <row r="917" spans="1:3" x14ac:dyDescent="0.2">
      <c r="A917" s="147"/>
      <c r="B917" s="25" t="s">
        <v>38</v>
      </c>
      <c r="C917" s="146">
        <v>138750</v>
      </c>
    </row>
    <row r="918" spans="1:3" x14ac:dyDescent="0.2">
      <c r="A918" s="147"/>
      <c r="B918" s="25" t="s">
        <v>39</v>
      </c>
      <c r="C918" s="146">
        <v>138750</v>
      </c>
    </row>
    <row r="919" spans="1:3" x14ac:dyDescent="0.2">
      <c r="A919" s="12" t="s">
        <v>372</v>
      </c>
      <c r="B919" s="14" t="s">
        <v>37</v>
      </c>
      <c r="C919" s="148">
        <v>2</v>
      </c>
    </row>
    <row r="920" spans="1:3" x14ac:dyDescent="0.2">
      <c r="A920" s="147"/>
      <c r="B920" s="25" t="s">
        <v>38</v>
      </c>
      <c r="C920" s="146">
        <v>70500</v>
      </c>
    </row>
    <row r="921" spans="1:3" x14ac:dyDescent="0.2">
      <c r="A921" s="147"/>
      <c r="B921" s="25" t="s">
        <v>39</v>
      </c>
      <c r="C921" s="146">
        <v>70500</v>
      </c>
    </row>
    <row r="922" spans="1:3" x14ac:dyDescent="0.2">
      <c r="A922" s="12" t="s">
        <v>373</v>
      </c>
      <c r="B922" s="14" t="s">
        <v>37</v>
      </c>
      <c r="C922" s="148">
        <v>6</v>
      </c>
    </row>
    <row r="923" spans="1:3" x14ac:dyDescent="0.2">
      <c r="A923" s="147"/>
      <c r="B923" s="25" t="s">
        <v>38</v>
      </c>
      <c r="C923" s="146">
        <v>49490</v>
      </c>
    </row>
    <row r="924" spans="1:3" x14ac:dyDescent="0.2">
      <c r="A924" s="147"/>
      <c r="B924" s="25" t="s">
        <v>39</v>
      </c>
      <c r="C924" s="146">
        <v>49490</v>
      </c>
    </row>
    <row r="925" spans="1:3" x14ac:dyDescent="0.2">
      <c r="A925" s="12" t="s">
        <v>374</v>
      </c>
      <c r="B925" s="14" t="s">
        <v>37</v>
      </c>
      <c r="C925" s="148">
        <v>1</v>
      </c>
    </row>
    <row r="926" spans="1:3" x14ac:dyDescent="0.2">
      <c r="A926" s="147"/>
      <c r="B926" s="25" t="s">
        <v>38</v>
      </c>
      <c r="C926" s="146">
        <v>289313</v>
      </c>
    </row>
    <row r="927" spans="1:3" x14ac:dyDescent="0.2">
      <c r="A927" s="147"/>
      <c r="B927" s="25" t="s">
        <v>39</v>
      </c>
      <c r="C927" s="146">
        <v>289313</v>
      </c>
    </row>
    <row r="928" spans="1:3" x14ac:dyDescent="0.2">
      <c r="A928" s="12" t="s">
        <v>375</v>
      </c>
      <c r="B928" s="14" t="s">
        <v>37</v>
      </c>
      <c r="C928" s="148">
        <v>1</v>
      </c>
    </row>
    <row r="929" spans="1:3" x14ac:dyDescent="0.2">
      <c r="A929" s="147"/>
      <c r="B929" s="25" t="s">
        <v>38</v>
      </c>
      <c r="C929" s="146">
        <v>41606</v>
      </c>
    </row>
    <row r="930" spans="1:3" x14ac:dyDescent="0.2">
      <c r="A930" s="147"/>
      <c r="B930" s="25" t="s">
        <v>39</v>
      </c>
      <c r="C930" s="146">
        <v>41606</v>
      </c>
    </row>
    <row r="931" spans="1:3" x14ac:dyDescent="0.2">
      <c r="A931" s="12" t="s">
        <v>376</v>
      </c>
      <c r="B931" s="14" t="s">
        <v>37</v>
      </c>
      <c r="C931" s="148">
        <v>2</v>
      </c>
    </row>
    <row r="932" spans="1:3" x14ac:dyDescent="0.2">
      <c r="A932" s="147"/>
      <c r="B932" s="25" t="s">
        <v>38</v>
      </c>
      <c r="C932" s="146">
        <v>83960</v>
      </c>
    </row>
    <row r="933" spans="1:3" x14ac:dyDescent="0.2">
      <c r="A933" s="147"/>
      <c r="B933" s="25" t="s">
        <v>39</v>
      </c>
      <c r="C933" s="146">
        <v>83960</v>
      </c>
    </row>
    <row r="934" spans="1:3" x14ac:dyDescent="0.2">
      <c r="A934" s="14" t="s">
        <v>43</v>
      </c>
      <c r="B934" s="149"/>
      <c r="C934" s="148">
        <v>30218</v>
      </c>
    </row>
    <row r="935" spans="1:3" x14ac:dyDescent="0.2">
      <c r="A935" s="25" t="s">
        <v>44</v>
      </c>
      <c r="B935" s="149"/>
      <c r="C935" s="148">
        <v>25902542902</v>
      </c>
    </row>
    <row r="936" spans="1:3" x14ac:dyDescent="0.2">
      <c r="A936" s="25" t="s">
        <v>45</v>
      </c>
      <c r="B936" s="150"/>
      <c r="C936" s="151">
        <v>20881348579</v>
      </c>
    </row>
  </sheetData>
  <mergeCells count="19">
    <mergeCell ref="A28:A30"/>
    <mergeCell ref="A19:A21"/>
    <mergeCell ref="F19:F21"/>
    <mergeCell ref="A22:A24"/>
    <mergeCell ref="F22:F24"/>
    <mergeCell ref="A25:A27"/>
    <mergeCell ref="F25:F27"/>
    <mergeCell ref="A10:A12"/>
    <mergeCell ref="F10:F12"/>
    <mergeCell ref="A13:A15"/>
    <mergeCell ref="F13:F15"/>
    <mergeCell ref="A16:A18"/>
    <mergeCell ref="F16:F18"/>
    <mergeCell ref="C2:D2"/>
    <mergeCell ref="H2:I2"/>
    <mergeCell ref="A4:A6"/>
    <mergeCell ref="F4:F6"/>
    <mergeCell ref="A7:A9"/>
    <mergeCell ref="F7: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6"/>
  <sheetViews>
    <sheetView tabSelected="1" zoomScale="70" zoomScaleNormal="70" workbookViewId="0">
      <selection activeCell="B21" sqref="B21"/>
    </sheetView>
  </sheetViews>
  <sheetFormatPr defaultRowHeight="12.75" x14ac:dyDescent="0.2"/>
  <cols>
    <col min="1" max="1" width="73.7109375" customWidth="1"/>
    <col min="2" max="2" width="9.5703125" customWidth="1"/>
    <col min="3" max="3" width="9.28515625" customWidth="1"/>
    <col min="4" max="4" width="18.5703125" customWidth="1"/>
    <col min="5" max="5" width="9.5703125" customWidth="1"/>
    <col min="6" max="6" width="17.28515625" customWidth="1"/>
    <col min="7" max="7" width="9.28515625" customWidth="1"/>
    <col min="8" max="8" width="2.42578125" customWidth="1"/>
    <col min="9" max="9" width="12.28515625" customWidth="1"/>
    <col min="257" max="257" width="73.7109375" customWidth="1"/>
    <col min="258" max="258" width="8.28515625" customWidth="1"/>
    <col min="259" max="259" width="7.28515625" customWidth="1"/>
    <col min="260" max="260" width="15" customWidth="1"/>
    <col min="261" max="261" width="6.5703125" customWidth="1"/>
    <col min="262" max="262" width="15.7109375" customWidth="1"/>
    <col min="263" max="263" width="6.85546875" customWidth="1"/>
    <col min="264" max="264" width="2.42578125" customWidth="1"/>
    <col min="265" max="265" width="12.28515625" customWidth="1"/>
    <col min="513" max="513" width="73.7109375" customWidth="1"/>
    <col min="514" max="514" width="8.28515625" customWidth="1"/>
    <col min="515" max="515" width="7.28515625" customWidth="1"/>
    <col min="516" max="516" width="15" customWidth="1"/>
    <col min="517" max="517" width="6.5703125" customWidth="1"/>
    <col min="518" max="518" width="15.7109375" customWidth="1"/>
    <col min="519" max="519" width="6.85546875" customWidth="1"/>
    <col min="520" max="520" width="2.42578125" customWidth="1"/>
    <col min="521" max="521" width="12.28515625" customWidth="1"/>
    <col min="769" max="769" width="73.7109375" customWidth="1"/>
    <col min="770" max="770" width="8.28515625" customWidth="1"/>
    <col min="771" max="771" width="7.28515625" customWidth="1"/>
    <col min="772" max="772" width="15" customWidth="1"/>
    <col min="773" max="773" width="6.5703125" customWidth="1"/>
    <col min="774" max="774" width="15.7109375" customWidth="1"/>
    <col min="775" max="775" width="6.85546875" customWidth="1"/>
    <col min="776" max="776" width="2.42578125" customWidth="1"/>
    <col min="777" max="777" width="12.28515625" customWidth="1"/>
    <col min="1025" max="1025" width="73.7109375" customWidth="1"/>
    <col min="1026" max="1026" width="8.28515625" customWidth="1"/>
    <col min="1027" max="1027" width="7.28515625" customWidth="1"/>
    <col min="1028" max="1028" width="15" customWidth="1"/>
    <col min="1029" max="1029" width="6.5703125" customWidth="1"/>
    <col min="1030" max="1030" width="15.7109375" customWidth="1"/>
    <col min="1031" max="1031" width="6.85546875" customWidth="1"/>
    <col min="1032" max="1032" width="2.42578125" customWidth="1"/>
    <col min="1033" max="1033" width="12.28515625" customWidth="1"/>
    <col min="1281" max="1281" width="73.7109375" customWidth="1"/>
    <col min="1282" max="1282" width="8.28515625" customWidth="1"/>
    <col min="1283" max="1283" width="7.28515625" customWidth="1"/>
    <col min="1284" max="1284" width="15" customWidth="1"/>
    <col min="1285" max="1285" width="6.5703125" customWidth="1"/>
    <col min="1286" max="1286" width="15.7109375" customWidth="1"/>
    <col min="1287" max="1287" width="6.85546875" customWidth="1"/>
    <col min="1288" max="1288" width="2.42578125" customWidth="1"/>
    <col min="1289" max="1289" width="12.28515625" customWidth="1"/>
    <col min="1537" max="1537" width="73.7109375" customWidth="1"/>
    <col min="1538" max="1538" width="8.28515625" customWidth="1"/>
    <col min="1539" max="1539" width="7.28515625" customWidth="1"/>
    <col min="1540" max="1540" width="15" customWidth="1"/>
    <col min="1541" max="1541" width="6.5703125" customWidth="1"/>
    <col min="1542" max="1542" width="15.7109375" customWidth="1"/>
    <col min="1543" max="1543" width="6.85546875" customWidth="1"/>
    <col min="1544" max="1544" width="2.42578125" customWidth="1"/>
    <col min="1545" max="1545" width="12.28515625" customWidth="1"/>
    <col min="1793" max="1793" width="73.7109375" customWidth="1"/>
    <col min="1794" max="1794" width="8.28515625" customWidth="1"/>
    <col min="1795" max="1795" width="7.28515625" customWidth="1"/>
    <col min="1796" max="1796" width="15" customWidth="1"/>
    <col min="1797" max="1797" width="6.5703125" customWidth="1"/>
    <col min="1798" max="1798" width="15.7109375" customWidth="1"/>
    <col min="1799" max="1799" width="6.85546875" customWidth="1"/>
    <col min="1800" max="1800" width="2.42578125" customWidth="1"/>
    <col min="1801" max="1801" width="12.28515625" customWidth="1"/>
    <col min="2049" max="2049" width="73.7109375" customWidth="1"/>
    <col min="2050" max="2050" width="8.28515625" customWidth="1"/>
    <col min="2051" max="2051" width="7.28515625" customWidth="1"/>
    <col min="2052" max="2052" width="15" customWidth="1"/>
    <col min="2053" max="2053" width="6.5703125" customWidth="1"/>
    <col min="2054" max="2054" width="15.7109375" customWidth="1"/>
    <col min="2055" max="2055" width="6.85546875" customWidth="1"/>
    <col min="2056" max="2056" width="2.42578125" customWidth="1"/>
    <col min="2057" max="2057" width="12.28515625" customWidth="1"/>
    <col min="2305" max="2305" width="73.7109375" customWidth="1"/>
    <col min="2306" max="2306" width="8.28515625" customWidth="1"/>
    <col min="2307" max="2307" width="7.28515625" customWidth="1"/>
    <col min="2308" max="2308" width="15" customWidth="1"/>
    <col min="2309" max="2309" width="6.5703125" customWidth="1"/>
    <col min="2310" max="2310" width="15.7109375" customWidth="1"/>
    <col min="2311" max="2311" width="6.85546875" customWidth="1"/>
    <col min="2312" max="2312" width="2.42578125" customWidth="1"/>
    <col min="2313" max="2313" width="12.28515625" customWidth="1"/>
    <col min="2561" max="2561" width="73.7109375" customWidth="1"/>
    <col min="2562" max="2562" width="8.28515625" customWidth="1"/>
    <col min="2563" max="2563" width="7.28515625" customWidth="1"/>
    <col min="2564" max="2564" width="15" customWidth="1"/>
    <col min="2565" max="2565" width="6.5703125" customWidth="1"/>
    <col min="2566" max="2566" width="15.7109375" customWidth="1"/>
    <col min="2567" max="2567" width="6.85546875" customWidth="1"/>
    <col min="2568" max="2568" width="2.42578125" customWidth="1"/>
    <col min="2569" max="2569" width="12.28515625" customWidth="1"/>
    <col min="2817" max="2817" width="73.7109375" customWidth="1"/>
    <col min="2818" max="2818" width="8.28515625" customWidth="1"/>
    <col min="2819" max="2819" width="7.28515625" customWidth="1"/>
    <col min="2820" max="2820" width="15" customWidth="1"/>
    <col min="2821" max="2821" width="6.5703125" customWidth="1"/>
    <col min="2822" max="2822" width="15.7109375" customWidth="1"/>
    <col min="2823" max="2823" width="6.85546875" customWidth="1"/>
    <col min="2824" max="2824" width="2.42578125" customWidth="1"/>
    <col min="2825" max="2825" width="12.28515625" customWidth="1"/>
    <col min="3073" max="3073" width="73.7109375" customWidth="1"/>
    <col min="3074" max="3074" width="8.28515625" customWidth="1"/>
    <col min="3075" max="3075" width="7.28515625" customWidth="1"/>
    <col min="3076" max="3076" width="15" customWidth="1"/>
    <col min="3077" max="3077" width="6.5703125" customWidth="1"/>
    <col min="3078" max="3078" width="15.7109375" customWidth="1"/>
    <col min="3079" max="3079" width="6.85546875" customWidth="1"/>
    <col min="3080" max="3080" width="2.42578125" customWidth="1"/>
    <col min="3081" max="3081" width="12.28515625" customWidth="1"/>
    <col min="3329" max="3329" width="73.7109375" customWidth="1"/>
    <col min="3330" max="3330" width="8.28515625" customWidth="1"/>
    <col min="3331" max="3331" width="7.28515625" customWidth="1"/>
    <col min="3332" max="3332" width="15" customWidth="1"/>
    <col min="3333" max="3333" width="6.5703125" customWidth="1"/>
    <col min="3334" max="3334" width="15.7109375" customWidth="1"/>
    <col min="3335" max="3335" width="6.85546875" customWidth="1"/>
    <col min="3336" max="3336" width="2.42578125" customWidth="1"/>
    <col min="3337" max="3337" width="12.28515625" customWidth="1"/>
    <col min="3585" max="3585" width="73.7109375" customWidth="1"/>
    <col min="3586" max="3586" width="8.28515625" customWidth="1"/>
    <col min="3587" max="3587" width="7.28515625" customWidth="1"/>
    <col min="3588" max="3588" width="15" customWidth="1"/>
    <col min="3589" max="3589" width="6.5703125" customWidth="1"/>
    <col min="3590" max="3590" width="15.7109375" customWidth="1"/>
    <col min="3591" max="3591" width="6.85546875" customWidth="1"/>
    <col min="3592" max="3592" width="2.42578125" customWidth="1"/>
    <col min="3593" max="3593" width="12.28515625" customWidth="1"/>
    <col min="3841" max="3841" width="73.7109375" customWidth="1"/>
    <col min="3842" max="3842" width="8.28515625" customWidth="1"/>
    <col min="3843" max="3843" width="7.28515625" customWidth="1"/>
    <col min="3844" max="3844" width="15" customWidth="1"/>
    <col min="3845" max="3845" width="6.5703125" customWidth="1"/>
    <col min="3846" max="3846" width="15.7109375" customWidth="1"/>
    <col min="3847" max="3847" width="6.85546875" customWidth="1"/>
    <col min="3848" max="3848" width="2.42578125" customWidth="1"/>
    <col min="3849" max="3849" width="12.28515625" customWidth="1"/>
    <col min="4097" max="4097" width="73.7109375" customWidth="1"/>
    <col min="4098" max="4098" width="8.28515625" customWidth="1"/>
    <col min="4099" max="4099" width="7.28515625" customWidth="1"/>
    <col min="4100" max="4100" width="15" customWidth="1"/>
    <col min="4101" max="4101" width="6.5703125" customWidth="1"/>
    <col min="4102" max="4102" width="15.7109375" customWidth="1"/>
    <col min="4103" max="4103" width="6.85546875" customWidth="1"/>
    <col min="4104" max="4104" width="2.42578125" customWidth="1"/>
    <col min="4105" max="4105" width="12.28515625" customWidth="1"/>
    <col min="4353" max="4353" width="73.7109375" customWidth="1"/>
    <col min="4354" max="4354" width="8.28515625" customWidth="1"/>
    <col min="4355" max="4355" width="7.28515625" customWidth="1"/>
    <col min="4356" max="4356" width="15" customWidth="1"/>
    <col min="4357" max="4357" width="6.5703125" customWidth="1"/>
    <col min="4358" max="4358" width="15.7109375" customWidth="1"/>
    <col min="4359" max="4359" width="6.85546875" customWidth="1"/>
    <col min="4360" max="4360" width="2.42578125" customWidth="1"/>
    <col min="4361" max="4361" width="12.28515625" customWidth="1"/>
    <col min="4609" max="4609" width="73.7109375" customWidth="1"/>
    <col min="4610" max="4610" width="8.28515625" customWidth="1"/>
    <col min="4611" max="4611" width="7.28515625" customWidth="1"/>
    <col min="4612" max="4612" width="15" customWidth="1"/>
    <col min="4613" max="4613" width="6.5703125" customWidth="1"/>
    <col min="4614" max="4614" width="15.7109375" customWidth="1"/>
    <col min="4615" max="4615" width="6.85546875" customWidth="1"/>
    <col min="4616" max="4616" width="2.42578125" customWidth="1"/>
    <col min="4617" max="4617" width="12.28515625" customWidth="1"/>
    <col min="4865" max="4865" width="73.7109375" customWidth="1"/>
    <col min="4866" max="4866" width="8.28515625" customWidth="1"/>
    <col min="4867" max="4867" width="7.28515625" customWidth="1"/>
    <col min="4868" max="4868" width="15" customWidth="1"/>
    <col min="4869" max="4869" width="6.5703125" customWidth="1"/>
    <col min="4870" max="4870" width="15.7109375" customWidth="1"/>
    <col min="4871" max="4871" width="6.85546875" customWidth="1"/>
    <col min="4872" max="4872" width="2.42578125" customWidth="1"/>
    <col min="4873" max="4873" width="12.28515625" customWidth="1"/>
    <col min="5121" max="5121" width="73.7109375" customWidth="1"/>
    <col min="5122" max="5122" width="8.28515625" customWidth="1"/>
    <col min="5123" max="5123" width="7.28515625" customWidth="1"/>
    <col min="5124" max="5124" width="15" customWidth="1"/>
    <col min="5125" max="5125" width="6.5703125" customWidth="1"/>
    <col min="5126" max="5126" width="15.7109375" customWidth="1"/>
    <col min="5127" max="5127" width="6.85546875" customWidth="1"/>
    <col min="5128" max="5128" width="2.42578125" customWidth="1"/>
    <col min="5129" max="5129" width="12.28515625" customWidth="1"/>
    <col min="5377" max="5377" width="73.7109375" customWidth="1"/>
    <col min="5378" max="5378" width="8.28515625" customWidth="1"/>
    <col min="5379" max="5379" width="7.28515625" customWidth="1"/>
    <col min="5380" max="5380" width="15" customWidth="1"/>
    <col min="5381" max="5381" width="6.5703125" customWidth="1"/>
    <col min="5382" max="5382" width="15.7109375" customWidth="1"/>
    <col min="5383" max="5383" width="6.85546875" customWidth="1"/>
    <col min="5384" max="5384" width="2.42578125" customWidth="1"/>
    <col min="5385" max="5385" width="12.28515625" customWidth="1"/>
    <col min="5633" max="5633" width="73.7109375" customWidth="1"/>
    <col min="5634" max="5634" width="8.28515625" customWidth="1"/>
    <col min="5635" max="5635" width="7.28515625" customWidth="1"/>
    <col min="5636" max="5636" width="15" customWidth="1"/>
    <col min="5637" max="5637" width="6.5703125" customWidth="1"/>
    <col min="5638" max="5638" width="15.7109375" customWidth="1"/>
    <col min="5639" max="5639" width="6.85546875" customWidth="1"/>
    <col min="5640" max="5640" width="2.42578125" customWidth="1"/>
    <col min="5641" max="5641" width="12.28515625" customWidth="1"/>
    <col min="5889" max="5889" width="73.7109375" customWidth="1"/>
    <col min="5890" max="5890" width="8.28515625" customWidth="1"/>
    <col min="5891" max="5891" width="7.28515625" customWidth="1"/>
    <col min="5892" max="5892" width="15" customWidth="1"/>
    <col min="5893" max="5893" width="6.5703125" customWidth="1"/>
    <col min="5894" max="5894" width="15.7109375" customWidth="1"/>
    <col min="5895" max="5895" width="6.85546875" customWidth="1"/>
    <col min="5896" max="5896" width="2.42578125" customWidth="1"/>
    <col min="5897" max="5897" width="12.28515625" customWidth="1"/>
    <col min="6145" max="6145" width="73.7109375" customWidth="1"/>
    <col min="6146" max="6146" width="8.28515625" customWidth="1"/>
    <col min="6147" max="6147" width="7.28515625" customWidth="1"/>
    <col min="6148" max="6148" width="15" customWidth="1"/>
    <col min="6149" max="6149" width="6.5703125" customWidth="1"/>
    <col min="6150" max="6150" width="15.7109375" customWidth="1"/>
    <col min="6151" max="6151" width="6.85546875" customWidth="1"/>
    <col min="6152" max="6152" width="2.42578125" customWidth="1"/>
    <col min="6153" max="6153" width="12.28515625" customWidth="1"/>
    <col min="6401" max="6401" width="73.7109375" customWidth="1"/>
    <col min="6402" max="6402" width="8.28515625" customWidth="1"/>
    <col min="6403" max="6403" width="7.28515625" customWidth="1"/>
    <col min="6404" max="6404" width="15" customWidth="1"/>
    <col min="6405" max="6405" width="6.5703125" customWidth="1"/>
    <col min="6406" max="6406" width="15.7109375" customWidth="1"/>
    <col min="6407" max="6407" width="6.85546875" customWidth="1"/>
    <col min="6408" max="6408" width="2.42578125" customWidth="1"/>
    <col min="6409" max="6409" width="12.28515625" customWidth="1"/>
    <col min="6657" max="6657" width="73.7109375" customWidth="1"/>
    <col min="6658" max="6658" width="8.28515625" customWidth="1"/>
    <col min="6659" max="6659" width="7.28515625" customWidth="1"/>
    <col min="6660" max="6660" width="15" customWidth="1"/>
    <col min="6661" max="6661" width="6.5703125" customWidth="1"/>
    <col min="6662" max="6662" width="15.7109375" customWidth="1"/>
    <col min="6663" max="6663" width="6.85546875" customWidth="1"/>
    <col min="6664" max="6664" width="2.42578125" customWidth="1"/>
    <col min="6665" max="6665" width="12.28515625" customWidth="1"/>
    <col min="6913" max="6913" width="73.7109375" customWidth="1"/>
    <col min="6914" max="6914" width="8.28515625" customWidth="1"/>
    <col min="6915" max="6915" width="7.28515625" customWidth="1"/>
    <col min="6916" max="6916" width="15" customWidth="1"/>
    <col min="6917" max="6917" width="6.5703125" customWidth="1"/>
    <col min="6918" max="6918" width="15.7109375" customWidth="1"/>
    <col min="6919" max="6919" width="6.85546875" customWidth="1"/>
    <col min="6920" max="6920" width="2.42578125" customWidth="1"/>
    <col min="6921" max="6921" width="12.28515625" customWidth="1"/>
    <col min="7169" max="7169" width="73.7109375" customWidth="1"/>
    <col min="7170" max="7170" width="8.28515625" customWidth="1"/>
    <col min="7171" max="7171" width="7.28515625" customWidth="1"/>
    <col min="7172" max="7172" width="15" customWidth="1"/>
    <col min="7173" max="7173" width="6.5703125" customWidth="1"/>
    <col min="7174" max="7174" width="15.7109375" customWidth="1"/>
    <col min="7175" max="7175" width="6.85546875" customWidth="1"/>
    <col min="7176" max="7176" width="2.42578125" customWidth="1"/>
    <col min="7177" max="7177" width="12.28515625" customWidth="1"/>
    <col min="7425" max="7425" width="73.7109375" customWidth="1"/>
    <col min="7426" max="7426" width="8.28515625" customWidth="1"/>
    <col min="7427" max="7427" width="7.28515625" customWidth="1"/>
    <col min="7428" max="7428" width="15" customWidth="1"/>
    <col min="7429" max="7429" width="6.5703125" customWidth="1"/>
    <col min="7430" max="7430" width="15.7109375" customWidth="1"/>
    <col min="7431" max="7431" width="6.85546875" customWidth="1"/>
    <col min="7432" max="7432" width="2.42578125" customWidth="1"/>
    <col min="7433" max="7433" width="12.28515625" customWidth="1"/>
    <col min="7681" max="7681" width="73.7109375" customWidth="1"/>
    <col min="7682" max="7682" width="8.28515625" customWidth="1"/>
    <col min="7683" max="7683" width="7.28515625" customWidth="1"/>
    <col min="7684" max="7684" width="15" customWidth="1"/>
    <col min="7685" max="7685" width="6.5703125" customWidth="1"/>
    <col min="7686" max="7686" width="15.7109375" customWidth="1"/>
    <col min="7687" max="7687" width="6.85546875" customWidth="1"/>
    <col min="7688" max="7688" width="2.42578125" customWidth="1"/>
    <col min="7689" max="7689" width="12.28515625" customWidth="1"/>
    <col min="7937" max="7937" width="73.7109375" customWidth="1"/>
    <col min="7938" max="7938" width="8.28515625" customWidth="1"/>
    <col min="7939" max="7939" width="7.28515625" customWidth="1"/>
    <col min="7940" max="7940" width="15" customWidth="1"/>
    <col min="7941" max="7941" width="6.5703125" customWidth="1"/>
    <col min="7942" max="7942" width="15.7109375" customWidth="1"/>
    <col min="7943" max="7943" width="6.85546875" customWidth="1"/>
    <col min="7944" max="7944" width="2.42578125" customWidth="1"/>
    <col min="7945" max="7945" width="12.28515625" customWidth="1"/>
    <col min="8193" max="8193" width="73.7109375" customWidth="1"/>
    <col min="8194" max="8194" width="8.28515625" customWidth="1"/>
    <col min="8195" max="8195" width="7.28515625" customWidth="1"/>
    <col min="8196" max="8196" width="15" customWidth="1"/>
    <col min="8197" max="8197" width="6.5703125" customWidth="1"/>
    <col min="8198" max="8198" width="15.7109375" customWidth="1"/>
    <col min="8199" max="8199" width="6.85546875" customWidth="1"/>
    <col min="8200" max="8200" width="2.42578125" customWidth="1"/>
    <col min="8201" max="8201" width="12.28515625" customWidth="1"/>
    <col min="8449" max="8449" width="73.7109375" customWidth="1"/>
    <col min="8450" max="8450" width="8.28515625" customWidth="1"/>
    <col min="8451" max="8451" width="7.28515625" customWidth="1"/>
    <col min="8452" max="8452" width="15" customWidth="1"/>
    <col min="8453" max="8453" width="6.5703125" customWidth="1"/>
    <col min="8454" max="8454" width="15.7109375" customWidth="1"/>
    <col min="8455" max="8455" width="6.85546875" customWidth="1"/>
    <col min="8456" max="8456" width="2.42578125" customWidth="1"/>
    <col min="8457" max="8457" width="12.28515625" customWidth="1"/>
    <col min="8705" max="8705" width="73.7109375" customWidth="1"/>
    <col min="8706" max="8706" width="8.28515625" customWidth="1"/>
    <col min="8707" max="8707" width="7.28515625" customWidth="1"/>
    <col min="8708" max="8708" width="15" customWidth="1"/>
    <col min="8709" max="8709" width="6.5703125" customWidth="1"/>
    <col min="8710" max="8710" width="15.7109375" customWidth="1"/>
    <col min="8711" max="8711" width="6.85546875" customWidth="1"/>
    <col min="8712" max="8712" width="2.42578125" customWidth="1"/>
    <col min="8713" max="8713" width="12.28515625" customWidth="1"/>
    <col min="8961" max="8961" width="73.7109375" customWidth="1"/>
    <col min="8962" max="8962" width="8.28515625" customWidth="1"/>
    <col min="8963" max="8963" width="7.28515625" customWidth="1"/>
    <col min="8964" max="8964" width="15" customWidth="1"/>
    <col min="8965" max="8965" width="6.5703125" customWidth="1"/>
    <col min="8966" max="8966" width="15.7109375" customWidth="1"/>
    <col min="8967" max="8967" width="6.85546875" customWidth="1"/>
    <col min="8968" max="8968" width="2.42578125" customWidth="1"/>
    <col min="8969" max="8969" width="12.28515625" customWidth="1"/>
    <col min="9217" max="9217" width="73.7109375" customWidth="1"/>
    <col min="9218" max="9218" width="8.28515625" customWidth="1"/>
    <col min="9219" max="9219" width="7.28515625" customWidth="1"/>
    <col min="9220" max="9220" width="15" customWidth="1"/>
    <col min="9221" max="9221" width="6.5703125" customWidth="1"/>
    <col min="9222" max="9222" width="15.7109375" customWidth="1"/>
    <col min="9223" max="9223" width="6.85546875" customWidth="1"/>
    <col min="9224" max="9224" width="2.42578125" customWidth="1"/>
    <col min="9225" max="9225" width="12.28515625" customWidth="1"/>
    <col min="9473" max="9473" width="73.7109375" customWidth="1"/>
    <col min="9474" max="9474" width="8.28515625" customWidth="1"/>
    <col min="9475" max="9475" width="7.28515625" customWidth="1"/>
    <col min="9476" max="9476" width="15" customWidth="1"/>
    <col min="9477" max="9477" width="6.5703125" customWidth="1"/>
    <col min="9478" max="9478" width="15.7109375" customWidth="1"/>
    <col min="9479" max="9479" width="6.85546875" customWidth="1"/>
    <col min="9480" max="9480" width="2.42578125" customWidth="1"/>
    <col min="9481" max="9481" width="12.28515625" customWidth="1"/>
    <col min="9729" max="9729" width="73.7109375" customWidth="1"/>
    <col min="9730" max="9730" width="8.28515625" customWidth="1"/>
    <col min="9731" max="9731" width="7.28515625" customWidth="1"/>
    <col min="9732" max="9732" width="15" customWidth="1"/>
    <col min="9733" max="9733" width="6.5703125" customWidth="1"/>
    <col min="9734" max="9734" width="15.7109375" customWidth="1"/>
    <col min="9735" max="9735" width="6.85546875" customWidth="1"/>
    <col min="9736" max="9736" width="2.42578125" customWidth="1"/>
    <col min="9737" max="9737" width="12.28515625" customWidth="1"/>
    <col min="9985" max="9985" width="73.7109375" customWidth="1"/>
    <col min="9986" max="9986" width="8.28515625" customWidth="1"/>
    <col min="9987" max="9987" width="7.28515625" customWidth="1"/>
    <col min="9988" max="9988" width="15" customWidth="1"/>
    <col min="9989" max="9989" width="6.5703125" customWidth="1"/>
    <col min="9990" max="9990" width="15.7109375" customWidth="1"/>
    <col min="9991" max="9991" width="6.85546875" customWidth="1"/>
    <col min="9992" max="9992" width="2.42578125" customWidth="1"/>
    <col min="9993" max="9993" width="12.28515625" customWidth="1"/>
    <col min="10241" max="10241" width="73.7109375" customWidth="1"/>
    <col min="10242" max="10242" width="8.28515625" customWidth="1"/>
    <col min="10243" max="10243" width="7.28515625" customWidth="1"/>
    <col min="10244" max="10244" width="15" customWidth="1"/>
    <col min="10245" max="10245" width="6.5703125" customWidth="1"/>
    <col min="10246" max="10246" width="15.7109375" customWidth="1"/>
    <col min="10247" max="10247" width="6.85546875" customWidth="1"/>
    <col min="10248" max="10248" width="2.42578125" customWidth="1"/>
    <col min="10249" max="10249" width="12.28515625" customWidth="1"/>
    <col min="10497" max="10497" width="73.7109375" customWidth="1"/>
    <col min="10498" max="10498" width="8.28515625" customWidth="1"/>
    <col min="10499" max="10499" width="7.28515625" customWidth="1"/>
    <col min="10500" max="10500" width="15" customWidth="1"/>
    <col min="10501" max="10501" width="6.5703125" customWidth="1"/>
    <col min="10502" max="10502" width="15.7109375" customWidth="1"/>
    <col min="10503" max="10503" width="6.85546875" customWidth="1"/>
    <col min="10504" max="10504" width="2.42578125" customWidth="1"/>
    <col min="10505" max="10505" width="12.28515625" customWidth="1"/>
    <col min="10753" max="10753" width="73.7109375" customWidth="1"/>
    <col min="10754" max="10754" width="8.28515625" customWidth="1"/>
    <col min="10755" max="10755" width="7.28515625" customWidth="1"/>
    <col min="10756" max="10756" width="15" customWidth="1"/>
    <col min="10757" max="10757" width="6.5703125" customWidth="1"/>
    <col min="10758" max="10758" width="15.7109375" customWidth="1"/>
    <col min="10759" max="10759" width="6.85546875" customWidth="1"/>
    <col min="10760" max="10760" width="2.42578125" customWidth="1"/>
    <col min="10761" max="10761" width="12.28515625" customWidth="1"/>
    <col min="11009" max="11009" width="73.7109375" customWidth="1"/>
    <col min="11010" max="11010" width="8.28515625" customWidth="1"/>
    <col min="11011" max="11011" width="7.28515625" customWidth="1"/>
    <col min="11012" max="11012" width="15" customWidth="1"/>
    <col min="11013" max="11013" width="6.5703125" customWidth="1"/>
    <col min="11014" max="11014" width="15.7109375" customWidth="1"/>
    <col min="11015" max="11015" width="6.85546875" customWidth="1"/>
    <col min="11016" max="11016" width="2.42578125" customWidth="1"/>
    <col min="11017" max="11017" width="12.28515625" customWidth="1"/>
    <col min="11265" max="11265" width="73.7109375" customWidth="1"/>
    <col min="11266" max="11266" width="8.28515625" customWidth="1"/>
    <col min="11267" max="11267" width="7.28515625" customWidth="1"/>
    <col min="11268" max="11268" width="15" customWidth="1"/>
    <col min="11269" max="11269" width="6.5703125" customWidth="1"/>
    <col min="11270" max="11270" width="15.7109375" customWidth="1"/>
    <col min="11271" max="11271" width="6.85546875" customWidth="1"/>
    <col min="11272" max="11272" width="2.42578125" customWidth="1"/>
    <col min="11273" max="11273" width="12.28515625" customWidth="1"/>
    <col min="11521" max="11521" width="73.7109375" customWidth="1"/>
    <col min="11522" max="11522" width="8.28515625" customWidth="1"/>
    <col min="11523" max="11523" width="7.28515625" customWidth="1"/>
    <col min="11524" max="11524" width="15" customWidth="1"/>
    <col min="11525" max="11525" width="6.5703125" customWidth="1"/>
    <col min="11526" max="11526" width="15.7109375" customWidth="1"/>
    <col min="11527" max="11527" width="6.85546875" customWidth="1"/>
    <col min="11528" max="11528" width="2.42578125" customWidth="1"/>
    <col min="11529" max="11529" width="12.28515625" customWidth="1"/>
    <col min="11777" max="11777" width="73.7109375" customWidth="1"/>
    <col min="11778" max="11778" width="8.28515625" customWidth="1"/>
    <col min="11779" max="11779" width="7.28515625" customWidth="1"/>
    <col min="11780" max="11780" width="15" customWidth="1"/>
    <col min="11781" max="11781" width="6.5703125" customWidth="1"/>
    <col min="11782" max="11782" width="15.7109375" customWidth="1"/>
    <col min="11783" max="11783" width="6.85546875" customWidth="1"/>
    <col min="11784" max="11784" width="2.42578125" customWidth="1"/>
    <col min="11785" max="11785" width="12.28515625" customWidth="1"/>
    <col min="12033" max="12033" width="73.7109375" customWidth="1"/>
    <col min="12034" max="12034" width="8.28515625" customWidth="1"/>
    <col min="12035" max="12035" width="7.28515625" customWidth="1"/>
    <col min="12036" max="12036" width="15" customWidth="1"/>
    <col min="12037" max="12037" width="6.5703125" customWidth="1"/>
    <col min="12038" max="12038" width="15.7109375" customWidth="1"/>
    <col min="12039" max="12039" width="6.85546875" customWidth="1"/>
    <col min="12040" max="12040" width="2.42578125" customWidth="1"/>
    <col min="12041" max="12041" width="12.28515625" customWidth="1"/>
    <col min="12289" max="12289" width="73.7109375" customWidth="1"/>
    <col min="12290" max="12290" width="8.28515625" customWidth="1"/>
    <col min="12291" max="12291" width="7.28515625" customWidth="1"/>
    <col min="12292" max="12292" width="15" customWidth="1"/>
    <col min="12293" max="12293" width="6.5703125" customWidth="1"/>
    <col min="12294" max="12294" width="15.7109375" customWidth="1"/>
    <col min="12295" max="12295" width="6.85546875" customWidth="1"/>
    <col min="12296" max="12296" width="2.42578125" customWidth="1"/>
    <col min="12297" max="12297" width="12.28515625" customWidth="1"/>
    <col min="12545" max="12545" width="73.7109375" customWidth="1"/>
    <col min="12546" max="12546" width="8.28515625" customWidth="1"/>
    <col min="12547" max="12547" width="7.28515625" customWidth="1"/>
    <col min="12548" max="12548" width="15" customWidth="1"/>
    <col min="12549" max="12549" width="6.5703125" customWidth="1"/>
    <col min="12550" max="12550" width="15.7109375" customWidth="1"/>
    <col min="12551" max="12551" width="6.85546875" customWidth="1"/>
    <col min="12552" max="12552" width="2.42578125" customWidth="1"/>
    <col min="12553" max="12553" width="12.28515625" customWidth="1"/>
    <col min="12801" max="12801" width="73.7109375" customWidth="1"/>
    <col min="12802" max="12802" width="8.28515625" customWidth="1"/>
    <col min="12803" max="12803" width="7.28515625" customWidth="1"/>
    <col min="12804" max="12804" width="15" customWidth="1"/>
    <col min="12805" max="12805" width="6.5703125" customWidth="1"/>
    <col min="12806" max="12806" width="15.7109375" customWidth="1"/>
    <col min="12807" max="12807" width="6.85546875" customWidth="1"/>
    <col min="12808" max="12808" width="2.42578125" customWidth="1"/>
    <col min="12809" max="12809" width="12.28515625" customWidth="1"/>
    <col min="13057" max="13057" width="73.7109375" customWidth="1"/>
    <col min="13058" max="13058" width="8.28515625" customWidth="1"/>
    <col min="13059" max="13059" width="7.28515625" customWidth="1"/>
    <col min="13060" max="13060" width="15" customWidth="1"/>
    <col min="13061" max="13061" width="6.5703125" customWidth="1"/>
    <col min="13062" max="13062" width="15.7109375" customWidth="1"/>
    <col min="13063" max="13063" width="6.85546875" customWidth="1"/>
    <col min="13064" max="13064" width="2.42578125" customWidth="1"/>
    <col min="13065" max="13065" width="12.28515625" customWidth="1"/>
    <col min="13313" max="13313" width="73.7109375" customWidth="1"/>
    <col min="13314" max="13314" width="8.28515625" customWidth="1"/>
    <col min="13315" max="13315" width="7.28515625" customWidth="1"/>
    <col min="13316" max="13316" width="15" customWidth="1"/>
    <col min="13317" max="13317" width="6.5703125" customWidth="1"/>
    <col min="13318" max="13318" width="15.7109375" customWidth="1"/>
    <col min="13319" max="13319" width="6.85546875" customWidth="1"/>
    <col min="13320" max="13320" width="2.42578125" customWidth="1"/>
    <col min="13321" max="13321" width="12.28515625" customWidth="1"/>
    <col min="13569" max="13569" width="73.7109375" customWidth="1"/>
    <col min="13570" max="13570" width="8.28515625" customWidth="1"/>
    <col min="13571" max="13571" width="7.28515625" customWidth="1"/>
    <col min="13572" max="13572" width="15" customWidth="1"/>
    <col min="13573" max="13573" width="6.5703125" customWidth="1"/>
    <col min="13574" max="13574" width="15.7109375" customWidth="1"/>
    <col min="13575" max="13575" width="6.85546875" customWidth="1"/>
    <col min="13576" max="13576" width="2.42578125" customWidth="1"/>
    <col min="13577" max="13577" width="12.28515625" customWidth="1"/>
    <col min="13825" max="13825" width="73.7109375" customWidth="1"/>
    <col min="13826" max="13826" width="8.28515625" customWidth="1"/>
    <col min="13827" max="13827" width="7.28515625" customWidth="1"/>
    <col min="13828" max="13828" width="15" customWidth="1"/>
    <col min="13829" max="13829" width="6.5703125" customWidth="1"/>
    <col min="13830" max="13830" width="15.7109375" customWidth="1"/>
    <col min="13831" max="13831" width="6.85546875" customWidth="1"/>
    <col min="13832" max="13832" width="2.42578125" customWidth="1"/>
    <col min="13833" max="13833" width="12.28515625" customWidth="1"/>
    <col min="14081" max="14081" width="73.7109375" customWidth="1"/>
    <col min="14082" max="14082" width="8.28515625" customWidth="1"/>
    <col min="14083" max="14083" width="7.28515625" customWidth="1"/>
    <col min="14084" max="14084" width="15" customWidth="1"/>
    <col min="14085" max="14085" width="6.5703125" customWidth="1"/>
    <col min="14086" max="14086" width="15.7109375" customWidth="1"/>
    <col min="14087" max="14087" width="6.85546875" customWidth="1"/>
    <col min="14088" max="14088" width="2.42578125" customWidth="1"/>
    <col min="14089" max="14089" width="12.28515625" customWidth="1"/>
    <col min="14337" max="14337" width="73.7109375" customWidth="1"/>
    <col min="14338" max="14338" width="8.28515625" customWidth="1"/>
    <col min="14339" max="14339" width="7.28515625" customWidth="1"/>
    <col min="14340" max="14340" width="15" customWidth="1"/>
    <col min="14341" max="14341" width="6.5703125" customWidth="1"/>
    <col min="14342" max="14342" width="15.7109375" customWidth="1"/>
    <col min="14343" max="14343" width="6.85546875" customWidth="1"/>
    <col min="14344" max="14344" width="2.42578125" customWidth="1"/>
    <col min="14345" max="14345" width="12.28515625" customWidth="1"/>
    <col min="14593" max="14593" width="73.7109375" customWidth="1"/>
    <col min="14594" max="14594" width="8.28515625" customWidth="1"/>
    <col min="14595" max="14595" width="7.28515625" customWidth="1"/>
    <col min="14596" max="14596" width="15" customWidth="1"/>
    <col min="14597" max="14597" width="6.5703125" customWidth="1"/>
    <col min="14598" max="14598" width="15.7109375" customWidth="1"/>
    <col min="14599" max="14599" width="6.85546875" customWidth="1"/>
    <col min="14600" max="14600" width="2.42578125" customWidth="1"/>
    <col min="14601" max="14601" width="12.28515625" customWidth="1"/>
    <col min="14849" max="14849" width="73.7109375" customWidth="1"/>
    <col min="14850" max="14850" width="8.28515625" customWidth="1"/>
    <col min="14851" max="14851" width="7.28515625" customWidth="1"/>
    <col min="14852" max="14852" width="15" customWidth="1"/>
    <col min="14853" max="14853" width="6.5703125" customWidth="1"/>
    <col min="14854" max="14854" width="15.7109375" customWidth="1"/>
    <col min="14855" max="14855" width="6.85546875" customWidth="1"/>
    <col min="14856" max="14856" width="2.42578125" customWidth="1"/>
    <col min="14857" max="14857" width="12.28515625" customWidth="1"/>
    <col min="15105" max="15105" width="73.7109375" customWidth="1"/>
    <col min="15106" max="15106" width="8.28515625" customWidth="1"/>
    <col min="15107" max="15107" width="7.28515625" customWidth="1"/>
    <col min="15108" max="15108" width="15" customWidth="1"/>
    <col min="15109" max="15109" width="6.5703125" customWidth="1"/>
    <col min="15110" max="15110" width="15.7109375" customWidth="1"/>
    <col min="15111" max="15111" width="6.85546875" customWidth="1"/>
    <col min="15112" max="15112" width="2.42578125" customWidth="1"/>
    <col min="15113" max="15113" width="12.28515625" customWidth="1"/>
    <col min="15361" max="15361" width="73.7109375" customWidth="1"/>
    <col min="15362" max="15362" width="8.28515625" customWidth="1"/>
    <col min="15363" max="15363" width="7.28515625" customWidth="1"/>
    <col min="15364" max="15364" width="15" customWidth="1"/>
    <col min="15365" max="15365" width="6.5703125" customWidth="1"/>
    <col min="15366" max="15366" width="15.7109375" customWidth="1"/>
    <col min="15367" max="15367" width="6.85546875" customWidth="1"/>
    <col min="15368" max="15368" width="2.42578125" customWidth="1"/>
    <col min="15369" max="15369" width="12.28515625" customWidth="1"/>
    <col min="15617" max="15617" width="73.7109375" customWidth="1"/>
    <col min="15618" max="15618" width="8.28515625" customWidth="1"/>
    <col min="15619" max="15619" width="7.28515625" customWidth="1"/>
    <col min="15620" max="15620" width="15" customWidth="1"/>
    <col min="15621" max="15621" width="6.5703125" customWidth="1"/>
    <col min="15622" max="15622" width="15.7109375" customWidth="1"/>
    <col min="15623" max="15623" width="6.85546875" customWidth="1"/>
    <col min="15624" max="15624" width="2.42578125" customWidth="1"/>
    <col min="15625" max="15625" width="12.28515625" customWidth="1"/>
    <col min="15873" max="15873" width="73.7109375" customWidth="1"/>
    <col min="15874" max="15874" width="8.28515625" customWidth="1"/>
    <col min="15875" max="15875" width="7.28515625" customWidth="1"/>
    <col min="15876" max="15876" width="15" customWidth="1"/>
    <col min="15877" max="15877" width="6.5703125" customWidth="1"/>
    <col min="15878" max="15878" width="15.7109375" customWidth="1"/>
    <col min="15879" max="15879" width="6.85546875" customWidth="1"/>
    <col min="15880" max="15880" width="2.42578125" customWidth="1"/>
    <col min="15881" max="15881" width="12.28515625" customWidth="1"/>
    <col min="16129" max="16129" width="73.7109375" customWidth="1"/>
    <col min="16130" max="16130" width="8.28515625" customWidth="1"/>
    <col min="16131" max="16131" width="7.28515625" customWidth="1"/>
    <col min="16132" max="16132" width="15" customWidth="1"/>
    <col min="16133" max="16133" width="6.5703125" customWidth="1"/>
    <col min="16134" max="16134" width="15.7109375" customWidth="1"/>
    <col min="16135" max="16135" width="6.85546875" customWidth="1"/>
    <col min="16136" max="16136" width="2.42578125" customWidth="1"/>
    <col min="16137" max="16137" width="12.28515625" customWidth="1"/>
  </cols>
  <sheetData>
    <row r="1" spans="1:9" ht="13.5" thickBot="1" x14ac:dyDescent="0.25">
      <c r="A1" s="152"/>
      <c r="B1" s="208" t="s">
        <v>377</v>
      </c>
      <c r="C1" s="209"/>
      <c r="D1" s="208" t="s">
        <v>378</v>
      </c>
      <c r="E1" s="209"/>
      <c r="F1" s="208" t="s">
        <v>379</v>
      </c>
      <c r="G1" s="209"/>
    </row>
    <row r="2" spans="1:9" x14ac:dyDescent="0.2">
      <c r="A2" s="153" t="s">
        <v>67</v>
      </c>
      <c r="B2" s="154" t="s">
        <v>4</v>
      </c>
      <c r="C2" s="155" t="s">
        <v>5</v>
      </c>
      <c r="D2" s="156" t="s">
        <v>4</v>
      </c>
      <c r="E2" s="157" t="s">
        <v>5</v>
      </c>
      <c r="F2" s="156" t="s">
        <v>4</v>
      </c>
      <c r="G2" s="157" t="s">
        <v>5</v>
      </c>
    </row>
    <row r="3" spans="1:9" x14ac:dyDescent="0.2">
      <c r="A3" s="158" t="s">
        <v>72</v>
      </c>
      <c r="B3" s="159">
        <v>354</v>
      </c>
      <c r="C3" s="160">
        <f t="shared" ref="C3:C33" si="0">+B3/B$33*100</f>
        <v>0.77817590292585348</v>
      </c>
      <c r="D3" s="161">
        <v>34280735575</v>
      </c>
      <c r="E3" s="162">
        <f t="shared" ref="E3:E33" si="1">+D3/D$33*100</f>
        <v>34.474951656554929</v>
      </c>
      <c r="F3" s="163">
        <v>32397253436</v>
      </c>
      <c r="G3" s="164">
        <f t="shared" ref="G3:G33" si="2">+F3/F$33*100</f>
        <v>35.504872929741524</v>
      </c>
    </row>
    <row r="4" spans="1:9" x14ac:dyDescent="0.2">
      <c r="A4" s="165" t="s">
        <v>380</v>
      </c>
      <c r="B4" s="159">
        <v>60</v>
      </c>
      <c r="C4" s="160">
        <f t="shared" si="0"/>
        <v>0.13189422083489041</v>
      </c>
      <c r="D4" s="161">
        <v>13769604965</v>
      </c>
      <c r="E4" s="162">
        <f t="shared" si="1"/>
        <v>13.84761608920738</v>
      </c>
      <c r="F4" s="163">
        <v>13769604965</v>
      </c>
      <c r="G4" s="164">
        <f t="shared" si="2"/>
        <v>15.09041732629742</v>
      </c>
    </row>
    <row r="5" spans="1:9" x14ac:dyDescent="0.2">
      <c r="A5" s="165" t="s">
        <v>71</v>
      </c>
      <c r="B5" s="159">
        <v>769</v>
      </c>
      <c r="C5" s="160">
        <f t="shared" si="0"/>
        <v>1.6904442637005122</v>
      </c>
      <c r="D5" s="161">
        <v>11468232851</v>
      </c>
      <c r="E5" s="162">
        <f t="shared" si="1"/>
        <v>11.533205647216924</v>
      </c>
      <c r="F5" s="163">
        <v>11468232851</v>
      </c>
      <c r="G5" s="164">
        <f t="shared" si="2"/>
        <v>12.568292275387268</v>
      </c>
    </row>
    <row r="6" spans="1:9" x14ac:dyDescent="0.2">
      <c r="A6" s="165" t="s">
        <v>69</v>
      </c>
      <c r="B6" s="159">
        <v>1613</v>
      </c>
      <c r="C6" s="160">
        <f t="shared" si="0"/>
        <v>3.5457563034446373</v>
      </c>
      <c r="D6" s="161">
        <v>6545936424</v>
      </c>
      <c r="E6" s="162">
        <f t="shared" si="1"/>
        <v>6.5830221545437784</v>
      </c>
      <c r="F6" s="163">
        <v>3172279377</v>
      </c>
      <c r="G6" s="164">
        <f t="shared" si="2"/>
        <v>3.4765717532359712</v>
      </c>
    </row>
    <row r="7" spans="1:9" x14ac:dyDescent="0.2">
      <c r="A7" s="165" t="s">
        <v>381</v>
      </c>
      <c r="B7" s="159">
        <v>369</v>
      </c>
      <c r="C7" s="160">
        <f t="shared" si="0"/>
        <v>0.81114945813457595</v>
      </c>
      <c r="D7" s="161">
        <v>5630372693</v>
      </c>
      <c r="E7" s="162">
        <f t="shared" si="1"/>
        <v>5.6622713353070164</v>
      </c>
      <c r="F7" s="163">
        <v>5630372693</v>
      </c>
      <c r="G7" s="164">
        <f t="shared" si="2"/>
        <v>6.1704510663831575</v>
      </c>
    </row>
    <row r="8" spans="1:9" x14ac:dyDescent="0.2">
      <c r="A8" s="166" t="s">
        <v>73</v>
      </c>
      <c r="B8" s="167">
        <v>13831</v>
      </c>
      <c r="C8" s="168">
        <f t="shared" si="0"/>
        <v>30.403816139456158</v>
      </c>
      <c r="D8" s="169">
        <v>4790782587</v>
      </c>
      <c r="E8" s="170">
        <f t="shared" si="1"/>
        <v>4.8179245664827066</v>
      </c>
      <c r="F8" s="163">
        <v>2361044653</v>
      </c>
      <c r="G8" s="164">
        <f t="shared" si="2"/>
        <v>2.58752151789077</v>
      </c>
    </row>
    <row r="9" spans="1:9" x14ac:dyDescent="0.2">
      <c r="A9" s="165" t="s">
        <v>75</v>
      </c>
      <c r="B9" s="159">
        <v>211</v>
      </c>
      <c r="C9" s="160">
        <f t="shared" si="0"/>
        <v>0.46382800993603135</v>
      </c>
      <c r="D9" s="161">
        <v>2233915494</v>
      </c>
      <c r="E9" s="162">
        <f t="shared" si="1"/>
        <v>2.2465716493155803</v>
      </c>
      <c r="F9" s="171">
        <v>2233800481</v>
      </c>
      <c r="G9" s="172">
        <f t="shared" si="2"/>
        <v>2.4480717905601814</v>
      </c>
      <c r="H9" s="173"/>
      <c r="I9" s="129">
        <f>+D9-[1]Sheet1!$N$2+[1]Sheet1!$O$2</f>
        <v>105932077.53</v>
      </c>
    </row>
    <row r="10" spans="1:9" x14ac:dyDescent="0.2">
      <c r="A10" s="165" t="s">
        <v>79</v>
      </c>
      <c r="B10" s="159">
        <v>2</v>
      </c>
      <c r="C10" s="160">
        <f t="shared" si="0"/>
        <v>4.3964740278296804E-3</v>
      </c>
      <c r="D10" s="161">
        <v>1754000000</v>
      </c>
      <c r="E10" s="162">
        <f t="shared" si="1"/>
        <v>1.7639372140455405</v>
      </c>
      <c r="F10" s="163">
        <v>1754000000</v>
      </c>
      <c r="G10" s="164">
        <f t="shared" si="2"/>
        <v>1.9222477375062208</v>
      </c>
    </row>
    <row r="11" spans="1:9" x14ac:dyDescent="0.2">
      <c r="A11" s="174" t="s">
        <v>77</v>
      </c>
      <c r="B11" s="175">
        <v>1574</v>
      </c>
      <c r="C11" s="176">
        <f t="shared" si="0"/>
        <v>3.4600250599019584</v>
      </c>
      <c r="D11" s="177">
        <v>1117639568</v>
      </c>
      <c r="E11" s="164">
        <f t="shared" si="1"/>
        <v>1.1239715084863064</v>
      </c>
      <c r="F11" s="163">
        <v>1114809821</v>
      </c>
      <c r="G11" s="164">
        <f t="shared" si="2"/>
        <v>1.2217449579059094</v>
      </c>
    </row>
    <row r="12" spans="1:9" x14ac:dyDescent="0.2">
      <c r="A12" s="174" t="s">
        <v>343</v>
      </c>
      <c r="B12" s="175">
        <v>64</v>
      </c>
      <c r="C12" s="176">
        <f t="shared" si="0"/>
        <v>0.14068716889054977</v>
      </c>
      <c r="D12" s="177">
        <v>991919622</v>
      </c>
      <c r="E12" s="164">
        <f t="shared" si="1"/>
        <v>0.99753930136133739</v>
      </c>
      <c r="F12" s="163">
        <v>991810046</v>
      </c>
      <c r="G12" s="164">
        <f t="shared" si="2"/>
        <v>1.0869467599540712</v>
      </c>
    </row>
    <row r="13" spans="1:9" x14ac:dyDescent="0.2">
      <c r="A13" s="174" t="s">
        <v>81</v>
      </c>
      <c r="B13" s="175">
        <v>737</v>
      </c>
      <c r="C13" s="176">
        <f t="shared" si="0"/>
        <v>1.620100679255237</v>
      </c>
      <c r="D13" s="177">
        <v>863102695</v>
      </c>
      <c r="E13" s="164">
        <f t="shared" si="1"/>
        <v>0.86799256741932596</v>
      </c>
      <c r="F13" s="163">
        <v>859707895</v>
      </c>
      <c r="G13" s="164">
        <f t="shared" si="2"/>
        <v>0.94217306503990073</v>
      </c>
    </row>
    <row r="14" spans="1:9" x14ac:dyDescent="0.2">
      <c r="A14" s="174" t="s">
        <v>83</v>
      </c>
      <c r="B14" s="175">
        <v>233</v>
      </c>
      <c r="C14" s="176">
        <f t="shared" si="0"/>
        <v>0.51218922424215774</v>
      </c>
      <c r="D14" s="177">
        <v>716022754</v>
      </c>
      <c r="E14" s="164">
        <f t="shared" si="1"/>
        <v>0.72007935113111488</v>
      </c>
      <c r="F14" s="163">
        <v>716022754</v>
      </c>
      <c r="G14" s="164">
        <f t="shared" si="2"/>
        <v>0.78470531293014445</v>
      </c>
    </row>
    <row r="15" spans="1:9" x14ac:dyDescent="0.2">
      <c r="A15" s="174" t="s">
        <v>85</v>
      </c>
      <c r="B15" s="175">
        <v>298</v>
      </c>
      <c r="C15" s="176">
        <f t="shared" si="0"/>
        <v>0.65507463014662237</v>
      </c>
      <c r="D15" s="177">
        <v>585623955</v>
      </c>
      <c r="E15" s="164">
        <f t="shared" si="1"/>
        <v>0.58894178315908263</v>
      </c>
      <c r="F15" s="163">
        <v>580195888</v>
      </c>
      <c r="G15" s="164">
        <f t="shared" si="2"/>
        <v>0.6358496197368374</v>
      </c>
    </row>
    <row r="16" spans="1:9" x14ac:dyDescent="0.2">
      <c r="A16" s="174" t="s">
        <v>90</v>
      </c>
      <c r="B16" s="175">
        <v>2</v>
      </c>
      <c r="C16" s="176">
        <f t="shared" si="0"/>
        <v>4.3964740278296804E-3</v>
      </c>
      <c r="D16" s="177">
        <v>508223000</v>
      </c>
      <c r="E16" s="164">
        <f t="shared" si="1"/>
        <v>0.51110231626788294</v>
      </c>
      <c r="F16" s="163">
        <v>508223000</v>
      </c>
      <c r="G16" s="164">
        <f t="shared" si="2"/>
        <v>0.55697292582589752</v>
      </c>
    </row>
    <row r="17" spans="1:7" x14ac:dyDescent="0.2">
      <c r="A17" s="174" t="s">
        <v>95</v>
      </c>
      <c r="B17" s="175">
        <v>678</v>
      </c>
      <c r="C17" s="176">
        <f t="shared" si="0"/>
        <v>1.4904046954342618</v>
      </c>
      <c r="D17" s="177">
        <v>505707497</v>
      </c>
      <c r="E17" s="164">
        <f t="shared" si="1"/>
        <v>0.50857256179026422</v>
      </c>
      <c r="F17" s="163">
        <v>486506497</v>
      </c>
      <c r="G17" s="164">
        <f t="shared" si="2"/>
        <v>0.53317332562162323</v>
      </c>
    </row>
    <row r="18" spans="1:7" x14ac:dyDescent="0.2">
      <c r="A18" s="174" t="s">
        <v>76</v>
      </c>
      <c r="B18" s="175">
        <v>373</v>
      </c>
      <c r="C18" s="176">
        <f t="shared" si="0"/>
        <v>0.81994240619023551</v>
      </c>
      <c r="D18" s="177">
        <v>490480318</v>
      </c>
      <c r="E18" s="164">
        <f t="shared" si="1"/>
        <v>0.49325911384098681</v>
      </c>
      <c r="F18" s="163">
        <v>490480318</v>
      </c>
      <c r="G18" s="164">
        <f t="shared" si="2"/>
        <v>0.53752832472453349</v>
      </c>
    </row>
    <row r="19" spans="1:7" x14ac:dyDescent="0.2">
      <c r="A19" s="174" t="s">
        <v>70</v>
      </c>
      <c r="B19" s="175">
        <v>125</v>
      </c>
      <c r="C19" s="176">
        <f t="shared" si="0"/>
        <v>0.27477962673935502</v>
      </c>
      <c r="D19" s="177">
        <v>466382609</v>
      </c>
      <c r="E19" s="164">
        <f t="shared" si="1"/>
        <v>0.46902488027294786</v>
      </c>
      <c r="F19" s="163">
        <v>463127943</v>
      </c>
      <c r="G19" s="164">
        <f t="shared" si="2"/>
        <v>0.50755224664062715</v>
      </c>
    </row>
    <row r="20" spans="1:7" x14ac:dyDescent="0.2">
      <c r="A20" s="174" t="s">
        <v>74</v>
      </c>
      <c r="B20" s="175">
        <v>10</v>
      </c>
      <c r="C20" s="176">
        <f t="shared" si="0"/>
        <v>2.1982370139148402E-2</v>
      </c>
      <c r="D20" s="177">
        <v>433248182</v>
      </c>
      <c r="E20" s="164">
        <f t="shared" si="1"/>
        <v>0.43570273155494599</v>
      </c>
      <c r="F20" s="163">
        <v>425815258</v>
      </c>
      <c r="G20" s="164">
        <f t="shared" si="2"/>
        <v>0.46666044258046058</v>
      </c>
    </row>
    <row r="21" spans="1:7" x14ac:dyDescent="0.2">
      <c r="A21" s="174" t="s">
        <v>382</v>
      </c>
      <c r="B21" s="175">
        <v>453</v>
      </c>
      <c r="C21" s="176">
        <f t="shared" si="0"/>
        <v>0.99580136730342272</v>
      </c>
      <c r="D21" s="177">
        <v>381830564</v>
      </c>
      <c r="E21" s="164">
        <f t="shared" si="1"/>
        <v>0.38399380917878989</v>
      </c>
      <c r="F21" s="163">
        <v>378596186</v>
      </c>
      <c r="G21" s="164">
        <f t="shared" si="2"/>
        <v>0.41491200796293293</v>
      </c>
    </row>
    <row r="22" spans="1:7" x14ac:dyDescent="0.2">
      <c r="A22" s="178" t="s">
        <v>383</v>
      </c>
      <c r="B22" s="167">
        <v>1648</v>
      </c>
      <c r="C22" s="168">
        <f t="shared" si="0"/>
        <v>3.6226945989316568</v>
      </c>
      <c r="D22" s="169">
        <v>363443912</v>
      </c>
      <c r="E22" s="170">
        <f t="shared" si="1"/>
        <v>0.36550298836664347</v>
      </c>
      <c r="F22" s="163">
        <v>291520384</v>
      </c>
      <c r="G22" s="164">
        <f t="shared" si="2"/>
        <v>0.3194836936037313</v>
      </c>
    </row>
    <row r="23" spans="1:7" x14ac:dyDescent="0.2">
      <c r="A23" s="174" t="s">
        <v>82</v>
      </c>
      <c r="B23" s="175">
        <v>172</v>
      </c>
      <c r="C23" s="176">
        <f t="shared" si="0"/>
        <v>0.37809676639335255</v>
      </c>
      <c r="D23" s="177">
        <v>350310923</v>
      </c>
      <c r="E23" s="164">
        <f t="shared" si="1"/>
        <v>0.35229559496370688</v>
      </c>
      <c r="F23" s="163">
        <v>349508439</v>
      </c>
      <c r="G23" s="164">
        <f t="shared" si="2"/>
        <v>0.38303409698237234</v>
      </c>
    </row>
    <row r="24" spans="1:7" x14ac:dyDescent="0.2">
      <c r="A24" s="174" t="s">
        <v>78</v>
      </c>
      <c r="B24" s="175">
        <v>107</v>
      </c>
      <c r="C24" s="176">
        <f t="shared" si="0"/>
        <v>0.23521136048888794</v>
      </c>
      <c r="D24" s="177">
        <v>334437354</v>
      </c>
      <c r="E24" s="164">
        <f t="shared" si="1"/>
        <v>0.33633209491876981</v>
      </c>
      <c r="F24" s="163">
        <v>334437354</v>
      </c>
      <c r="G24" s="164">
        <f t="shared" si="2"/>
        <v>0.36651735864542023</v>
      </c>
    </row>
    <row r="25" spans="1:7" x14ac:dyDescent="0.2">
      <c r="A25" s="174" t="s">
        <v>80</v>
      </c>
      <c r="B25" s="175">
        <v>95</v>
      </c>
      <c r="C25" s="176">
        <f t="shared" si="0"/>
        <v>0.20883251632190983</v>
      </c>
      <c r="D25" s="177">
        <v>326259506</v>
      </c>
      <c r="E25" s="164">
        <f t="shared" si="1"/>
        <v>0.32810791566106862</v>
      </c>
      <c r="F25" s="163">
        <v>325820106</v>
      </c>
      <c r="G25" s="164">
        <f t="shared" si="2"/>
        <v>0.35707352428308842</v>
      </c>
    </row>
    <row r="26" spans="1:7" x14ac:dyDescent="0.2">
      <c r="A26" s="174" t="s">
        <v>363</v>
      </c>
      <c r="B26" s="175">
        <v>47</v>
      </c>
      <c r="C26" s="176">
        <f t="shared" si="0"/>
        <v>0.1033171396539975</v>
      </c>
      <c r="D26" s="177">
        <v>319134600</v>
      </c>
      <c r="E26" s="164">
        <f t="shared" si="1"/>
        <v>0.32094264380247317</v>
      </c>
      <c r="F26" s="163">
        <v>319079600</v>
      </c>
      <c r="G26" s="164">
        <f t="shared" si="2"/>
        <v>0.34968645335484033</v>
      </c>
    </row>
    <row r="27" spans="1:7" x14ac:dyDescent="0.2">
      <c r="A27" s="174" t="s">
        <v>103</v>
      </c>
      <c r="B27" s="175">
        <v>833</v>
      </c>
      <c r="C27" s="176">
        <f t="shared" si="0"/>
        <v>1.8311314325910619</v>
      </c>
      <c r="D27" s="177">
        <v>245227115</v>
      </c>
      <c r="E27" s="164">
        <f t="shared" si="1"/>
        <v>0.2466164390202539</v>
      </c>
      <c r="F27" s="163">
        <v>245223959</v>
      </c>
      <c r="G27" s="164">
        <f t="shared" si="2"/>
        <v>0.2687464084207915</v>
      </c>
    </row>
    <row r="28" spans="1:7" x14ac:dyDescent="0.2">
      <c r="A28" s="174" t="s">
        <v>384</v>
      </c>
      <c r="B28" s="175">
        <v>85</v>
      </c>
      <c r="C28" s="176">
        <f t="shared" si="0"/>
        <v>0.18685014618276141</v>
      </c>
      <c r="D28" s="177">
        <v>236834505</v>
      </c>
      <c r="E28" s="164">
        <f t="shared" si="1"/>
        <v>0.23817628103737437</v>
      </c>
      <c r="F28" s="163">
        <v>236834505</v>
      </c>
      <c r="G28" s="164">
        <f t="shared" si="2"/>
        <v>0.25955221858589272</v>
      </c>
    </row>
    <row r="29" spans="1:7" x14ac:dyDescent="0.2">
      <c r="A29" s="174" t="s">
        <v>385</v>
      </c>
      <c r="B29" s="175">
        <v>63</v>
      </c>
      <c r="C29" s="176">
        <f t="shared" si="0"/>
        <v>0.13848893187663494</v>
      </c>
      <c r="D29" s="177">
        <v>228836377</v>
      </c>
      <c r="E29" s="164">
        <f t="shared" si="1"/>
        <v>0.23013283997585804</v>
      </c>
      <c r="F29" s="163">
        <v>228836377</v>
      </c>
      <c r="G29" s="164">
        <f t="shared" si="2"/>
        <v>0.25078689164616341</v>
      </c>
    </row>
    <row r="30" spans="1:7" x14ac:dyDescent="0.2">
      <c r="A30" s="174" t="s">
        <v>386</v>
      </c>
      <c r="B30" s="175">
        <v>122</v>
      </c>
      <c r="C30" s="176">
        <f t="shared" si="0"/>
        <v>0.26818491569761055</v>
      </c>
      <c r="D30" s="177">
        <v>221675558</v>
      </c>
      <c r="E30" s="164">
        <f t="shared" si="1"/>
        <v>0.22293145165365483</v>
      </c>
      <c r="F30" s="163">
        <v>221666558</v>
      </c>
      <c r="G30" s="164">
        <f t="shared" si="2"/>
        <v>0.24292932702183095</v>
      </c>
    </row>
    <row r="31" spans="1:7" x14ac:dyDescent="0.2">
      <c r="A31" s="174" t="s">
        <v>96</v>
      </c>
      <c r="B31" s="175">
        <v>118</v>
      </c>
      <c r="C31" s="176">
        <f t="shared" si="0"/>
        <v>0.25939196764195116</v>
      </c>
      <c r="D31" s="177">
        <v>208776271</v>
      </c>
      <c r="E31" s="164">
        <f t="shared" si="1"/>
        <v>0.20995908427967885</v>
      </c>
      <c r="F31" s="163">
        <v>205648805</v>
      </c>
      <c r="G31" s="164">
        <f t="shared" si="2"/>
        <v>0.22537511410040367</v>
      </c>
    </row>
    <row r="32" spans="1:7" ht="13.5" thickBot="1" x14ac:dyDescent="0.25">
      <c r="A32" s="179" t="s">
        <v>387</v>
      </c>
      <c r="B32" s="175">
        <f>+B33-SUM(B3:B31)</f>
        <v>20445</v>
      </c>
      <c r="C32" s="176">
        <f t="shared" si="0"/>
        <v>44.94295574948891</v>
      </c>
      <c r="D32" s="180">
        <f>+D33-SUM(D3:D31)</f>
        <v>9067948345</v>
      </c>
      <c r="E32" s="164">
        <f t="shared" si="1"/>
        <v>9.1193224291836774</v>
      </c>
      <c r="F32" s="180">
        <f>+F33-SUM(F3:F31)</f>
        <v>8686883561</v>
      </c>
      <c r="G32" s="164">
        <f t="shared" si="2"/>
        <v>9.5201495274300072</v>
      </c>
    </row>
    <row r="33" spans="1:7" ht="13.5" thickBot="1" x14ac:dyDescent="0.25">
      <c r="A33" s="181" t="s">
        <v>388</v>
      </c>
      <c r="B33" s="182">
        <v>45491</v>
      </c>
      <c r="C33" s="183">
        <f t="shared" si="0"/>
        <v>100</v>
      </c>
      <c r="D33" s="182">
        <v>99436645819</v>
      </c>
      <c r="E33" s="183">
        <f t="shared" si="1"/>
        <v>100</v>
      </c>
      <c r="F33" s="182">
        <v>91247343710</v>
      </c>
      <c r="G33" s="183">
        <f t="shared" si="2"/>
        <v>100</v>
      </c>
    </row>
    <row r="34" spans="1:7" x14ac:dyDescent="0.2">
      <c r="A34" s="1"/>
      <c r="B34" s="184"/>
      <c r="C34" s="1"/>
      <c r="D34" s="184"/>
      <c r="E34" s="1"/>
      <c r="F34" s="184"/>
      <c r="G34" s="1"/>
    </row>
    <row r="35" spans="1:7" x14ac:dyDescent="0.2">
      <c r="A35" s="1"/>
      <c r="B35" s="184"/>
      <c r="C35" s="1"/>
      <c r="D35" s="184"/>
      <c r="E35" s="1"/>
      <c r="F35" s="184"/>
      <c r="G35" s="1"/>
    </row>
    <row r="36" spans="1:7" x14ac:dyDescent="0.2">
      <c r="A36" s="1"/>
      <c r="B36" s="184"/>
      <c r="C36" s="1"/>
      <c r="D36" s="184"/>
      <c r="E36" s="1"/>
      <c r="F36" s="184"/>
      <c r="G36" s="1"/>
    </row>
    <row r="37" spans="1:7" x14ac:dyDescent="0.2">
      <c r="A37" s="145" t="s">
        <v>361</v>
      </c>
      <c r="B37" s="185">
        <v>1036</v>
      </c>
      <c r="D37" s="177">
        <v>208365794</v>
      </c>
      <c r="F37" s="186">
        <v>95067534</v>
      </c>
    </row>
    <row r="38" spans="1:7" x14ac:dyDescent="0.2">
      <c r="A38" s="145" t="s">
        <v>153</v>
      </c>
      <c r="B38" s="185">
        <v>234</v>
      </c>
      <c r="D38" s="177">
        <v>205781459</v>
      </c>
      <c r="F38" s="186">
        <v>198841228</v>
      </c>
    </row>
    <row r="39" spans="1:7" x14ac:dyDescent="0.2">
      <c r="A39" s="145" t="s">
        <v>188</v>
      </c>
      <c r="B39" s="185">
        <v>82</v>
      </c>
      <c r="D39" s="177">
        <v>202836799</v>
      </c>
      <c r="F39" s="186">
        <v>202836799</v>
      </c>
    </row>
    <row r="40" spans="1:7" x14ac:dyDescent="0.2">
      <c r="A40" s="145" t="s">
        <v>120</v>
      </c>
      <c r="B40" s="185">
        <v>146</v>
      </c>
      <c r="D40" s="177">
        <v>199770174</v>
      </c>
      <c r="F40" s="186">
        <v>199192598</v>
      </c>
    </row>
    <row r="41" spans="1:7" x14ac:dyDescent="0.2">
      <c r="A41" s="145" t="s">
        <v>168</v>
      </c>
      <c r="B41" s="185">
        <v>54</v>
      </c>
      <c r="D41" s="177">
        <v>197575546</v>
      </c>
      <c r="F41" s="186">
        <v>197575546</v>
      </c>
    </row>
    <row r="42" spans="1:7" x14ac:dyDescent="0.2">
      <c r="A42" s="145" t="s">
        <v>389</v>
      </c>
      <c r="B42" s="185">
        <v>132</v>
      </c>
      <c r="D42" s="177">
        <v>195538685</v>
      </c>
      <c r="F42" s="186">
        <v>195335105</v>
      </c>
    </row>
    <row r="43" spans="1:7" x14ac:dyDescent="0.2">
      <c r="A43" s="145" t="s">
        <v>344</v>
      </c>
      <c r="B43" s="185">
        <v>96</v>
      </c>
      <c r="D43" s="177">
        <v>186722081</v>
      </c>
      <c r="F43" s="186">
        <v>142634597</v>
      </c>
    </row>
    <row r="44" spans="1:7" x14ac:dyDescent="0.2">
      <c r="A44" s="145" t="s">
        <v>315</v>
      </c>
      <c r="B44" s="185">
        <v>4</v>
      </c>
      <c r="D44" s="177">
        <v>185522011</v>
      </c>
      <c r="F44" s="186">
        <v>185522011</v>
      </c>
    </row>
    <row r="45" spans="1:7" x14ac:dyDescent="0.2">
      <c r="A45" s="145" t="s">
        <v>132</v>
      </c>
      <c r="B45" s="185">
        <v>48</v>
      </c>
      <c r="D45" s="177">
        <v>185452261</v>
      </c>
      <c r="F45" s="186">
        <v>185452261</v>
      </c>
    </row>
    <row r="46" spans="1:7" x14ac:dyDescent="0.2">
      <c r="A46" s="145" t="s">
        <v>113</v>
      </c>
      <c r="B46" s="185">
        <v>81</v>
      </c>
      <c r="D46" s="177">
        <v>184734220</v>
      </c>
      <c r="F46" s="186">
        <v>184731020</v>
      </c>
    </row>
    <row r="47" spans="1:7" x14ac:dyDescent="0.2">
      <c r="A47" s="145" t="s">
        <v>390</v>
      </c>
      <c r="B47" s="185">
        <v>67</v>
      </c>
      <c r="D47" s="177">
        <v>180480579</v>
      </c>
      <c r="F47" s="186">
        <v>180480579</v>
      </c>
    </row>
    <row r="48" spans="1:7" x14ac:dyDescent="0.2">
      <c r="A48" s="145" t="s">
        <v>193</v>
      </c>
      <c r="B48" s="185">
        <v>51</v>
      </c>
      <c r="D48" s="177">
        <v>176155935</v>
      </c>
      <c r="F48" s="186">
        <v>176155935</v>
      </c>
    </row>
    <row r="49" spans="1:6" x14ac:dyDescent="0.2">
      <c r="A49" s="145" t="s">
        <v>134</v>
      </c>
      <c r="B49" s="185">
        <v>82</v>
      </c>
      <c r="D49" s="177">
        <v>175279961</v>
      </c>
      <c r="F49" s="186">
        <v>175279961</v>
      </c>
    </row>
    <row r="50" spans="1:6" x14ac:dyDescent="0.2">
      <c r="A50" s="145" t="s">
        <v>246</v>
      </c>
      <c r="B50" s="185">
        <v>3983</v>
      </c>
      <c r="D50" s="177">
        <v>174392264</v>
      </c>
      <c r="F50" s="186">
        <v>174392264</v>
      </c>
    </row>
    <row r="51" spans="1:6" x14ac:dyDescent="0.2">
      <c r="A51" s="145" t="s">
        <v>391</v>
      </c>
      <c r="B51" s="185">
        <v>7</v>
      </c>
      <c r="D51" s="177">
        <v>171662391</v>
      </c>
      <c r="F51" s="186">
        <v>139210616</v>
      </c>
    </row>
    <row r="52" spans="1:6" x14ac:dyDescent="0.2">
      <c r="A52" s="145" t="s">
        <v>341</v>
      </c>
      <c r="B52" s="185">
        <v>162</v>
      </c>
      <c r="D52" s="177">
        <v>160995289</v>
      </c>
      <c r="F52" s="186">
        <v>160995289</v>
      </c>
    </row>
    <row r="53" spans="1:6" x14ac:dyDescent="0.2">
      <c r="A53" s="145" t="s">
        <v>392</v>
      </c>
      <c r="B53" s="185">
        <v>5</v>
      </c>
      <c r="D53" s="177">
        <v>151098807</v>
      </c>
      <c r="F53" s="186">
        <v>151098807</v>
      </c>
    </row>
    <row r="54" spans="1:6" x14ac:dyDescent="0.2">
      <c r="A54" s="145" t="s">
        <v>393</v>
      </c>
      <c r="B54" s="185">
        <v>95</v>
      </c>
      <c r="D54" s="177">
        <v>142763264</v>
      </c>
      <c r="F54" s="186">
        <v>142763264</v>
      </c>
    </row>
    <row r="55" spans="1:6" x14ac:dyDescent="0.2">
      <c r="A55" s="145" t="s">
        <v>87</v>
      </c>
      <c r="B55" s="185">
        <v>155</v>
      </c>
      <c r="D55" s="177">
        <v>135291343</v>
      </c>
      <c r="F55" s="186">
        <v>111596343</v>
      </c>
    </row>
    <row r="56" spans="1:6" x14ac:dyDescent="0.2">
      <c r="A56" s="145" t="s">
        <v>158</v>
      </c>
      <c r="B56" s="185">
        <v>61</v>
      </c>
      <c r="D56" s="177">
        <v>135024695</v>
      </c>
      <c r="F56" s="186">
        <v>132144695</v>
      </c>
    </row>
    <row r="57" spans="1:6" x14ac:dyDescent="0.2">
      <c r="A57" s="145" t="s">
        <v>394</v>
      </c>
      <c r="B57" s="185">
        <v>54</v>
      </c>
      <c r="D57" s="177">
        <v>134358645</v>
      </c>
      <c r="F57" s="186">
        <v>134358645</v>
      </c>
    </row>
    <row r="58" spans="1:6" x14ac:dyDescent="0.2">
      <c r="A58" s="145" t="s">
        <v>395</v>
      </c>
      <c r="B58" s="185">
        <v>57</v>
      </c>
      <c r="D58" s="177">
        <v>128036671</v>
      </c>
      <c r="F58" s="186">
        <v>127820267</v>
      </c>
    </row>
    <row r="59" spans="1:6" x14ac:dyDescent="0.2">
      <c r="A59" s="145" t="s">
        <v>92</v>
      </c>
      <c r="B59" s="185">
        <v>19</v>
      </c>
      <c r="D59" s="177">
        <v>127960900</v>
      </c>
      <c r="F59" s="186">
        <v>126412757</v>
      </c>
    </row>
    <row r="60" spans="1:6" x14ac:dyDescent="0.2">
      <c r="A60" s="145" t="s">
        <v>208</v>
      </c>
      <c r="B60" s="185">
        <v>23</v>
      </c>
      <c r="D60" s="177">
        <v>123931703</v>
      </c>
      <c r="F60" s="186">
        <v>123931703</v>
      </c>
    </row>
    <row r="61" spans="1:6" x14ac:dyDescent="0.2">
      <c r="A61" s="145" t="s">
        <v>239</v>
      </c>
      <c r="B61" s="185">
        <v>17</v>
      </c>
      <c r="D61" s="177">
        <v>118853413</v>
      </c>
      <c r="F61" s="186">
        <v>118853413</v>
      </c>
    </row>
    <row r="62" spans="1:6" x14ac:dyDescent="0.2">
      <c r="A62" s="145" t="s">
        <v>340</v>
      </c>
      <c r="B62" s="185">
        <v>57</v>
      </c>
      <c r="D62" s="177">
        <v>116008395</v>
      </c>
      <c r="F62" s="186">
        <v>116007674</v>
      </c>
    </row>
    <row r="63" spans="1:6" x14ac:dyDescent="0.2">
      <c r="A63" s="145" t="s">
        <v>206</v>
      </c>
      <c r="B63" s="185">
        <v>874</v>
      </c>
      <c r="D63" s="177">
        <v>112386928</v>
      </c>
      <c r="F63" s="186">
        <v>107414207</v>
      </c>
    </row>
    <row r="64" spans="1:6" x14ac:dyDescent="0.2">
      <c r="A64" s="145" t="s">
        <v>145</v>
      </c>
      <c r="B64" s="185">
        <v>139</v>
      </c>
      <c r="D64" s="177">
        <v>112233313</v>
      </c>
      <c r="F64" s="186">
        <v>111263313</v>
      </c>
    </row>
    <row r="65" spans="1:6" x14ac:dyDescent="0.2">
      <c r="A65" s="145" t="s">
        <v>396</v>
      </c>
      <c r="B65" s="185">
        <v>157</v>
      </c>
      <c r="D65" s="177">
        <v>106772089</v>
      </c>
      <c r="F65" s="186">
        <v>106772089</v>
      </c>
    </row>
    <row r="66" spans="1:6" x14ac:dyDescent="0.2">
      <c r="A66" s="145" t="s">
        <v>148</v>
      </c>
      <c r="B66" s="185">
        <v>801</v>
      </c>
      <c r="D66" s="177">
        <v>105140668</v>
      </c>
      <c r="F66" s="186">
        <v>105140668</v>
      </c>
    </row>
    <row r="67" spans="1:6" x14ac:dyDescent="0.2">
      <c r="A67" s="145" t="s">
        <v>97</v>
      </c>
      <c r="B67" s="185">
        <v>135</v>
      </c>
      <c r="D67" s="177">
        <v>104307725</v>
      </c>
      <c r="F67" s="186">
        <v>104307725</v>
      </c>
    </row>
    <row r="68" spans="1:6" x14ac:dyDescent="0.2">
      <c r="A68" s="145" t="s">
        <v>397</v>
      </c>
      <c r="B68" s="185">
        <v>112</v>
      </c>
      <c r="D68" s="177">
        <v>100933512</v>
      </c>
      <c r="F68" s="186">
        <v>100933511</v>
      </c>
    </row>
    <row r="69" spans="1:6" x14ac:dyDescent="0.2">
      <c r="A69" s="145" t="s">
        <v>187</v>
      </c>
      <c r="B69" s="185">
        <v>78</v>
      </c>
      <c r="D69" s="177">
        <v>99747848</v>
      </c>
      <c r="F69" s="186">
        <v>99645697</v>
      </c>
    </row>
    <row r="70" spans="1:6" x14ac:dyDescent="0.2">
      <c r="A70" s="145" t="s">
        <v>398</v>
      </c>
      <c r="B70" s="185">
        <v>6</v>
      </c>
      <c r="D70" s="177">
        <v>99048000</v>
      </c>
      <c r="F70" s="186">
        <v>99048000</v>
      </c>
    </row>
    <row r="71" spans="1:6" x14ac:dyDescent="0.2">
      <c r="A71" s="145" t="s">
        <v>399</v>
      </c>
      <c r="B71" s="185">
        <v>75</v>
      </c>
      <c r="D71" s="177">
        <v>94649808</v>
      </c>
      <c r="F71" s="186">
        <v>94649808</v>
      </c>
    </row>
    <row r="72" spans="1:6" x14ac:dyDescent="0.2">
      <c r="A72" s="145" t="s">
        <v>157</v>
      </c>
      <c r="B72" s="185">
        <v>93</v>
      </c>
      <c r="D72" s="177">
        <v>90992197</v>
      </c>
      <c r="F72" s="186">
        <v>90920356</v>
      </c>
    </row>
    <row r="73" spans="1:6" x14ac:dyDescent="0.2">
      <c r="A73" s="145" t="s">
        <v>347</v>
      </c>
      <c r="B73" s="185">
        <v>274</v>
      </c>
      <c r="D73" s="177">
        <v>90049133</v>
      </c>
      <c r="F73" s="186">
        <v>89879133</v>
      </c>
    </row>
    <row r="74" spans="1:6" x14ac:dyDescent="0.2">
      <c r="A74" s="145" t="s">
        <v>167</v>
      </c>
      <c r="B74" s="185">
        <v>33</v>
      </c>
      <c r="D74" s="177">
        <v>89406739</v>
      </c>
      <c r="F74" s="186">
        <v>89406739</v>
      </c>
    </row>
    <row r="75" spans="1:6" x14ac:dyDescent="0.2">
      <c r="A75" s="145" t="s">
        <v>227</v>
      </c>
      <c r="B75" s="185">
        <v>46</v>
      </c>
      <c r="D75" s="177">
        <v>87747828</v>
      </c>
      <c r="F75" s="186">
        <v>77607996</v>
      </c>
    </row>
    <row r="76" spans="1:6" x14ac:dyDescent="0.2">
      <c r="A76" s="145" t="s">
        <v>400</v>
      </c>
      <c r="B76" s="185">
        <v>116</v>
      </c>
      <c r="D76" s="177">
        <v>86713463</v>
      </c>
      <c r="F76" s="186">
        <v>86532463</v>
      </c>
    </row>
    <row r="77" spans="1:6" x14ac:dyDescent="0.2">
      <c r="A77" s="145" t="s">
        <v>401</v>
      </c>
      <c r="B77" s="185">
        <v>73</v>
      </c>
      <c r="D77" s="177">
        <v>85837370</v>
      </c>
      <c r="F77" s="186">
        <v>84883370</v>
      </c>
    </row>
    <row r="78" spans="1:6" x14ac:dyDescent="0.2">
      <c r="A78" s="145" t="s">
        <v>236</v>
      </c>
      <c r="B78" s="185">
        <v>14</v>
      </c>
      <c r="D78" s="177">
        <v>82679678</v>
      </c>
      <c r="F78" s="186">
        <v>82679678</v>
      </c>
    </row>
    <row r="79" spans="1:6" x14ac:dyDescent="0.2">
      <c r="A79" s="145" t="s">
        <v>402</v>
      </c>
      <c r="B79" s="185">
        <v>5</v>
      </c>
      <c r="D79" s="177">
        <v>75055000</v>
      </c>
      <c r="F79" s="186">
        <v>75055000</v>
      </c>
    </row>
    <row r="80" spans="1:6" x14ac:dyDescent="0.2">
      <c r="A80" s="145" t="s">
        <v>252</v>
      </c>
      <c r="B80" s="185">
        <v>92</v>
      </c>
      <c r="D80" s="177">
        <v>70453726</v>
      </c>
      <c r="F80" s="186">
        <v>65028489</v>
      </c>
    </row>
    <row r="81" spans="1:6" x14ac:dyDescent="0.2">
      <c r="A81" s="145" t="s">
        <v>220</v>
      </c>
      <c r="B81" s="185">
        <v>95</v>
      </c>
      <c r="D81" s="177">
        <v>67795105</v>
      </c>
      <c r="F81" s="186">
        <v>67748650</v>
      </c>
    </row>
    <row r="82" spans="1:6" x14ac:dyDescent="0.2">
      <c r="A82" s="145" t="s">
        <v>190</v>
      </c>
      <c r="B82" s="185">
        <v>77</v>
      </c>
      <c r="D82" s="177">
        <v>67359609</v>
      </c>
      <c r="F82" s="186">
        <v>67309609</v>
      </c>
    </row>
    <row r="83" spans="1:6" x14ac:dyDescent="0.2">
      <c r="A83" s="145" t="s">
        <v>209</v>
      </c>
      <c r="B83" s="185">
        <v>132</v>
      </c>
      <c r="D83" s="177">
        <v>65032738</v>
      </c>
      <c r="F83" s="186">
        <v>65032738</v>
      </c>
    </row>
    <row r="84" spans="1:6" x14ac:dyDescent="0.2">
      <c r="A84" s="145" t="s">
        <v>202</v>
      </c>
      <c r="B84" s="185">
        <v>78</v>
      </c>
      <c r="D84" s="177">
        <v>64036796</v>
      </c>
      <c r="F84" s="186">
        <v>42572488</v>
      </c>
    </row>
    <row r="85" spans="1:6" x14ac:dyDescent="0.2">
      <c r="A85" s="145" t="s">
        <v>122</v>
      </c>
      <c r="B85" s="185">
        <v>211</v>
      </c>
      <c r="D85" s="177">
        <v>60799691</v>
      </c>
      <c r="F85" s="186">
        <v>60501441</v>
      </c>
    </row>
    <row r="86" spans="1:6" x14ac:dyDescent="0.2">
      <c r="A86" s="145" t="s">
        <v>171</v>
      </c>
      <c r="B86" s="185">
        <v>99</v>
      </c>
      <c r="D86" s="177">
        <v>59215521</v>
      </c>
      <c r="F86" s="186">
        <v>59215521</v>
      </c>
    </row>
    <row r="87" spans="1:6" x14ac:dyDescent="0.2">
      <c r="A87" s="145" t="s">
        <v>223</v>
      </c>
      <c r="B87" s="185">
        <v>55</v>
      </c>
      <c r="D87" s="177">
        <v>59170519</v>
      </c>
      <c r="F87" s="186">
        <v>59170519</v>
      </c>
    </row>
    <row r="88" spans="1:6" x14ac:dyDescent="0.2">
      <c r="A88" s="145" t="s">
        <v>182</v>
      </c>
      <c r="B88" s="185">
        <v>32</v>
      </c>
      <c r="D88" s="177">
        <v>58133193</v>
      </c>
      <c r="F88" s="186">
        <v>58133193</v>
      </c>
    </row>
    <row r="89" spans="1:6" x14ac:dyDescent="0.2">
      <c r="A89" s="145" t="s">
        <v>179</v>
      </c>
      <c r="B89" s="185">
        <v>36</v>
      </c>
      <c r="D89" s="177">
        <v>57289411</v>
      </c>
      <c r="F89" s="186">
        <v>57289411</v>
      </c>
    </row>
    <row r="90" spans="1:6" x14ac:dyDescent="0.2">
      <c r="A90" s="145" t="s">
        <v>403</v>
      </c>
      <c r="B90" s="185">
        <v>67</v>
      </c>
      <c r="D90" s="177">
        <v>57073964</v>
      </c>
      <c r="F90" s="186">
        <v>56908004</v>
      </c>
    </row>
    <row r="91" spans="1:6" x14ac:dyDescent="0.2">
      <c r="A91" s="145" t="s">
        <v>232</v>
      </c>
      <c r="B91" s="185">
        <v>159</v>
      </c>
      <c r="D91" s="177">
        <v>56725587</v>
      </c>
      <c r="F91" s="186">
        <v>53357679</v>
      </c>
    </row>
    <row r="92" spans="1:6" x14ac:dyDescent="0.2">
      <c r="A92" s="145" t="s">
        <v>128</v>
      </c>
      <c r="B92" s="185">
        <v>58</v>
      </c>
      <c r="D92" s="177">
        <v>56287111</v>
      </c>
      <c r="F92" s="186">
        <v>12987431</v>
      </c>
    </row>
    <row r="93" spans="1:6" x14ac:dyDescent="0.2">
      <c r="A93" s="145" t="s">
        <v>404</v>
      </c>
      <c r="B93" s="185">
        <v>52</v>
      </c>
      <c r="D93" s="177">
        <v>54952179</v>
      </c>
      <c r="F93" s="186">
        <v>54883179</v>
      </c>
    </row>
    <row r="94" spans="1:6" x14ac:dyDescent="0.2">
      <c r="A94" s="145" t="s">
        <v>150</v>
      </c>
      <c r="B94" s="185">
        <v>55</v>
      </c>
      <c r="D94" s="177">
        <v>53441901</v>
      </c>
      <c r="F94" s="186">
        <v>53041901</v>
      </c>
    </row>
    <row r="95" spans="1:6" x14ac:dyDescent="0.2">
      <c r="A95" s="145" t="s">
        <v>135</v>
      </c>
      <c r="B95" s="185">
        <v>67</v>
      </c>
      <c r="D95" s="177">
        <v>51660192</v>
      </c>
      <c r="F95" s="186">
        <v>51116592</v>
      </c>
    </row>
    <row r="96" spans="1:6" x14ac:dyDescent="0.2">
      <c r="A96" s="145" t="s">
        <v>88</v>
      </c>
      <c r="B96" s="185">
        <v>9</v>
      </c>
      <c r="D96" s="177">
        <v>49917760</v>
      </c>
      <c r="F96" s="186">
        <v>44816685</v>
      </c>
    </row>
    <row r="97" spans="1:6" x14ac:dyDescent="0.2">
      <c r="A97" s="145" t="s">
        <v>200</v>
      </c>
      <c r="B97" s="185">
        <v>51</v>
      </c>
      <c r="D97" s="177">
        <v>49129774</v>
      </c>
      <c r="F97" s="186">
        <v>48793774</v>
      </c>
    </row>
    <row r="98" spans="1:6" x14ac:dyDescent="0.2">
      <c r="A98" s="145" t="s">
        <v>405</v>
      </c>
      <c r="B98" s="185">
        <v>159</v>
      </c>
      <c r="D98" s="177">
        <v>43187992</v>
      </c>
      <c r="F98" s="186">
        <v>42925443</v>
      </c>
    </row>
    <row r="99" spans="1:6" x14ac:dyDescent="0.2">
      <c r="A99" s="145" t="s">
        <v>406</v>
      </c>
      <c r="B99" s="185">
        <v>123</v>
      </c>
      <c r="D99" s="177">
        <v>43145734</v>
      </c>
      <c r="F99" s="186">
        <v>42245734</v>
      </c>
    </row>
    <row r="100" spans="1:6" x14ac:dyDescent="0.2">
      <c r="A100" s="145" t="s">
        <v>186</v>
      </c>
      <c r="B100" s="185">
        <v>83</v>
      </c>
      <c r="D100" s="177">
        <v>42464249</v>
      </c>
      <c r="F100" s="186">
        <v>41785708</v>
      </c>
    </row>
    <row r="101" spans="1:6" x14ac:dyDescent="0.2">
      <c r="A101" s="145" t="s">
        <v>199</v>
      </c>
      <c r="B101" s="185">
        <v>164</v>
      </c>
      <c r="D101" s="177">
        <v>40572748</v>
      </c>
      <c r="F101" s="186">
        <v>38604852</v>
      </c>
    </row>
    <row r="102" spans="1:6" x14ac:dyDescent="0.2">
      <c r="A102" s="145" t="s">
        <v>178</v>
      </c>
      <c r="B102" s="185">
        <v>54</v>
      </c>
      <c r="D102" s="177">
        <v>38671073</v>
      </c>
      <c r="F102" s="186">
        <v>38537873</v>
      </c>
    </row>
    <row r="103" spans="1:6" x14ac:dyDescent="0.2">
      <c r="A103" s="145" t="s">
        <v>407</v>
      </c>
      <c r="B103" s="185">
        <v>22</v>
      </c>
      <c r="D103" s="177">
        <v>38562672</v>
      </c>
      <c r="F103" s="186">
        <v>34562672</v>
      </c>
    </row>
    <row r="104" spans="1:6" x14ac:dyDescent="0.2">
      <c r="A104" s="145" t="s">
        <v>408</v>
      </c>
      <c r="B104" s="185">
        <v>11</v>
      </c>
      <c r="D104" s="177">
        <v>38502315</v>
      </c>
      <c r="F104" s="186">
        <v>38502315</v>
      </c>
    </row>
    <row r="105" spans="1:6" x14ac:dyDescent="0.2">
      <c r="A105" s="145" t="s">
        <v>339</v>
      </c>
      <c r="B105" s="185">
        <v>105</v>
      </c>
      <c r="D105" s="177">
        <v>35904571</v>
      </c>
      <c r="F105" s="186">
        <v>35904571</v>
      </c>
    </row>
    <row r="106" spans="1:6" x14ac:dyDescent="0.2">
      <c r="A106" s="145" t="s">
        <v>180</v>
      </c>
      <c r="B106" s="185">
        <v>104</v>
      </c>
      <c r="D106" s="177">
        <v>33849560</v>
      </c>
      <c r="F106" s="186">
        <v>33849560</v>
      </c>
    </row>
    <row r="107" spans="1:6" x14ac:dyDescent="0.2">
      <c r="A107" s="145" t="s">
        <v>409</v>
      </c>
      <c r="B107" s="185">
        <v>97</v>
      </c>
      <c r="D107" s="177">
        <v>32618823</v>
      </c>
      <c r="F107" s="186">
        <v>32618823</v>
      </c>
    </row>
    <row r="108" spans="1:6" x14ac:dyDescent="0.2">
      <c r="A108" s="145" t="s">
        <v>107</v>
      </c>
      <c r="B108" s="185">
        <v>86</v>
      </c>
      <c r="D108" s="177">
        <v>31302040</v>
      </c>
      <c r="F108" s="186">
        <v>31052040</v>
      </c>
    </row>
    <row r="109" spans="1:6" x14ac:dyDescent="0.2">
      <c r="A109" s="145" t="s">
        <v>111</v>
      </c>
      <c r="B109" s="185">
        <v>29</v>
      </c>
      <c r="D109" s="177">
        <v>31270588</v>
      </c>
      <c r="F109" s="186">
        <v>31220588</v>
      </c>
    </row>
    <row r="110" spans="1:6" x14ac:dyDescent="0.2">
      <c r="A110" s="145" t="s">
        <v>204</v>
      </c>
      <c r="B110" s="185">
        <v>55</v>
      </c>
      <c r="D110" s="177">
        <v>29756432</v>
      </c>
      <c r="F110" s="186">
        <v>29756432</v>
      </c>
    </row>
    <row r="111" spans="1:6" x14ac:dyDescent="0.2">
      <c r="A111" s="145" t="s">
        <v>191</v>
      </c>
      <c r="B111" s="185">
        <v>41</v>
      </c>
      <c r="D111" s="177">
        <v>29628427</v>
      </c>
      <c r="F111" s="186">
        <v>29628427</v>
      </c>
    </row>
    <row r="112" spans="1:6" x14ac:dyDescent="0.2">
      <c r="A112" s="145" t="s">
        <v>410</v>
      </c>
      <c r="B112" s="185">
        <v>26</v>
      </c>
      <c r="D112" s="177">
        <v>29198173</v>
      </c>
      <c r="F112" s="186">
        <v>29198173</v>
      </c>
    </row>
    <row r="113" spans="1:6" x14ac:dyDescent="0.2">
      <c r="A113" s="145" t="s">
        <v>149</v>
      </c>
      <c r="B113" s="185">
        <v>80</v>
      </c>
      <c r="D113" s="177">
        <v>28914766</v>
      </c>
      <c r="F113" s="186">
        <v>28868766</v>
      </c>
    </row>
    <row r="114" spans="1:6" x14ac:dyDescent="0.2">
      <c r="A114" s="145" t="s">
        <v>112</v>
      </c>
      <c r="B114" s="185">
        <v>58</v>
      </c>
      <c r="D114" s="177">
        <v>27590704</v>
      </c>
      <c r="F114" s="186">
        <v>27590704</v>
      </c>
    </row>
    <row r="115" spans="1:6" x14ac:dyDescent="0.2">
      <c r="A115" s="145" t="s">
        <v>219</v>
      </c>
      <c r="B115" s="185">
        <v>27</v>
      </c>
      <c r="D115" s="177">
        <v>27132542</v>
      </c>
      <c r="F115" s="186">
        <v>25667812</v>
      </c>
    </row>
    <row r="116" spans="1:6" x14ac:dyDescent="0.2">
      <c r="A116" s="145" t="s">
        <v>89</v>
      </c>
      <c r="B116" s="185">
        <v>44</v>
      </c>
      <c r="D116" s="177">
        <v>25706359</v>
      </c>
      <c r="F116" s="186">
        <v>25706359</v>
      </c>
    </row>
    <row r="117" spans="1:6" x14ac:dyDescent="0.2">
      <c r="A117" s="145" t="s">
        <v>211</v>
      </c>
      <c r="B117" s="185">
        <v>33</v>
      </c>
      <c r="D117" s="177">
        <v>25027030</v>
      </c>
      <c r="F117" s="186">
        <v>25027030</v>
      </c>
    </row>
    <row r="118" spans="1:6" x14ac:dyDescent="0.2">
      <c r="A118" s="145" t="s">
        <v>172</v>
      </c>
      <c r="B118" s="185">
        <v>89</v>
      </c>
      <c r="D118" s="177">
        <v>24820268</v>
      </c>
      <c r="F118" s="186">
        <v>10735937</v>
      </c>
    </row>
    <row r="119" spans="1:6" x14ac:dyDescent="0.2">
      <c r="A119" s="145" t="s">
        <v>151</v>
      </c>
      <c r="B119" s="185">
        <v>98</v>
      </c>
      <c r="D119" s="177">
        <v>23666451</v>
      </c>
      <c r="F119" s="186">
        <v>23476471</v>
      </c>
    </row>
    <row r="120" spans="1:6" x14ac:dyDescent="0.2">
      <c r="A120" s="145" t="s">
        <v>228</v>
      </c>
      <c r="B120" s="185">
        <v>89</v>
      </c>
      <c r="D120" s="177">
        <v>23655029</v>
      </c>
      <c r="F120" s="186">
        <v>18690615</v>
      </c>
    </row>
    <row r="121" spans="1:6" x14ac:dyDescent="0.2">
      <c r="A121" s="145" t="s">
        <v>185</v>
      </c>
      <c r="B121" s="185">
        <v>46</v>
      </c>
      <c r="D121" s="177">
        <v>23581282</v>
      </c>
      <c r="F121" s="186">
        <v>23581282</v>
      </c>
    </row>
    <row r="122" spans="1:6" x14ac:dyDescent="0.2">
      <c r="A122" s="145" t="s">
        <v>251</v>
      </c>
      <c r="B122" s="185">
        <v>35</v>
      </c>
      <c r="D122" s="177">
        <v>23317553</v>
      </c>
      <c r="F122" s="186">
        <v>23317553</v>
      </c>
    </row>
    <row r="123" spans="1:6" x14ac:dyDescent="0.2">
      <c r="A123" s="145" t="s">
        <v>342</v>
      </c>
      <c r="B123" s="185">
        <v>82</v>
      </c>
      <c r="D123" s="177">
        <v>23139658</v>
      </c>
      <c r="F123" s="186">
        <v>23139658</v>
      </c>
    </row>
    <row r="124" spans="1:6" x14ac:dyDescent="0.2">
      <c r="A124" s="145" t="s">
        <v>126</v>
      </c>
      <c r="B124" s="185">
        <v>132</v>
      </c>
      <c r="D124" s="177">
        <v>23050285</v>
      </c>
      <c r="F124" s="186">
        <v>23050285</v>
      </c>
    </row>
    <row r="125" spans="1:6" x14ac:dyDescent="0.2">
      <c r="A125" s="145" t="s">
        <v>197</v>
      </c>
      <c r="B125" s="185">
        <v>106</v>
      </c>
      <c r="D125" s="177">
        <v>22851031</v>
      </c>
      <c r="F125" s="186">
        <v>22851031</v>
      </c>
    </row>
    <row r="126" spans="1:6" x14ac:dyDescent="0.2">
      <c r="A126" s="145" t="s">
        <v>205</v>
      </c>
      <c r="B126" s="185">
        <v>64</v>
      </c>
      <c r="D126" s="177">
        <v>22687404</v>
      </c>
      <c r="F126" s="186">
        <v>22687404</v>
      </c>
    </row>
    <row r="127" spans="1:6" x14ac:dyDescent="0.2">
      <c r="A127" s="145" t="s">
        <v>411</v>
      </c>
      <c r="B127" s="185">
        <v>2</v>
      </c>
      <c r="D127" s="177">
        <v>22340224</v>
      </c>
      <c r="F127" s="186">
        <v>22163824</v>
      </c>
    </row>
    <row r="128" spans="1:6" x14ac:dyDescent="0.2">
      <c r="A128" s="145" t="s">
        <v>159</v>
      </c>
      <c r="B128" s="185">
        <v>56</v>
      </c>
      <c r="D128" s="177">
        <v>21238692</v>
      </c>
      <c r="F128" s="186">
        <v>21164129</v>
      </c>
    </row>
    <row r="129" spans="1:6" x14ac:dyDescent="0.2">
      <c r="A129" s="145" t="s">
        <v>181</v>
      </c>
      <c r="B129" s="185">
        <v>103</v>
      </c>
      <c r="D129" s="177">
        <v>21153955</v>
      </c>
      <c r="F129" s="186">
        <v>21153955</v>
      </c>
    </row>
    <row r="130" spans="1:6" x14ac:dyDescent="0.2">
      <c r="A130" s="145" t="s">
        <v>412</v>
      </c>
      <c r="B130" s="185">
        <v>27</v>
      </c>
      <c r="D130" s="177">
        <v>20954488</v>
      </c>
      <c r="F130" s="186">
        <v>20954488</v>
      </c>
    </row>
    <row r="131" spans="1:6" x14ac:dyDescent="0.2">
      <c r="A131" s="145" t="s">
        <v>155</v>
      </c>
      <c r="B131" s="185">
        <v>120</v>
      </c>
      <c r="D131" s="177">
        <v>20367817</v>
      </c>
      <c r="F131" s="186">
        <v>20196027</v>
      </c>
    </row>
    <row r="132" spans="1:6" x14ac:dyDescent="0.2">
      <c r="A132" s="145" t="s">
        <v>143</v>
      </c>
      <c r="B132" s="185">
        <v>93</v>
      </c>
      <c r="D132" s="177">
        <v>20288535</v>
      </c>
      <c r="F132" s="186">
        <v>20218535</v>
      </c>
    </row>
    <row r="133" spans="1:6" x14ac:dyDescent="0.2">
      <c r="A133" s="145" t="s">
        <v>194</v>
      </c>
      <c r="B133" s="185">
        <v>58</v>
      </c>
      <c r="D133" s="177">
        <v>20228814</v>
      </c>
      <c r="F133" s="186">
        <v>20228814</v>
      </c>
    </row>
    <row r="134" spans="1:6" x14ac:dyDescent="0.2">
      <c r="A134" s="145" t="s">
        <v>189</v>
      </c>
      <c r="B134" s="185">
        <v>83</v>
      </c>
      <c r="D134" s="177">
        <v>19970020</v>
      </c>
      <c r="F134" s="186">
        <v>19963020</v>
      </c>
    </row>
    <row r="135" spans="1:6" x14ac:dyDescent="0.2">
      <c r="A135" s="145" t="s">
        <v>413</v>
      </c>
      <c r="B135" s="185">
        <v>111</v>
      </c>
      <c r="D135" s="177">
        <v>19480827</v>
      </c>
      <c r="F135" s="186">
        <v>19480827</v>
      </c>
    </row>
    <row r="136" spans="1:6" x14ac:dyDescent="0.2">
      <c r="A136" s="145" t="s">
        <v>210</v>
      </c>
      <c r="B136" s="185">
        <v>11</v>
      </c>
      <c r="D136" s="177">
        <v>19191683</v>
      </c>
      <c r="F136" s="186">
        <v>19191683</v>
      </c>
    </row>
    <row r="137" spans="1:6" x14ac:dyDescent="0.2">
      <c r="A137" s="145" t="s">
        <v>414</v>
      </c>
      <c r="B137" s="185">
        <v>76</v>
      </c>
      <c r="D137" s="177">
        <v>18959969</v>
      </c>
      <c r="F137" s="186">
        <v>18822119</v>
      </c>
    </row>
    <row r="138" spans="1:6" x14ac:dyDescent="0.2">
      <c r="A138" s="145" t="s">
        <v>415</v>
      </c>
      <c r="B138" s="185">
        <v>12</v>
      </c>
      <c r="D138" s="177">
        <v>18839199</v>
      </c>
      <c r="F138" s="186">
        <v>18839199</v>
      </c>
    </row>
    <row r="139" spans="1:6" x14ac:dyDescent="0.2">
      <c r="A139" s="145" t="s">
        <v>416</v>
      </c>
      <c r="B139" s="185">
        <v>27</v>
      </c>
      <c r="D139" s="177">
        <v>18827565</v>
      </c>
      <c r="F139" s="186">
        <v>18827565</v>
      </c>
    </row>
    <row r="140" spans="1:6" x14ac:dyDescent="0.2">
      <c r="A140" s="145" t="s">
        <v>417</v>
      </c>
      <c r="B140" s="185">
        <v>26</v>
      </c>
      <c r="D140" s="177">
        <v>18647325</v>
      </c>
      <c r="F140" s="186">
        <v>18642055</v>
      </c>
    </row>
    <row r="141" spans="1:6" x14ac:dyDescent="0.2">
      <c r="A141" s="145" t="s">
        <v>418</v>
      </c>
      <c r="B141" s="185">
        <v>100</v>
      </c>
      <c r="D141" s="177">
        <v>18480645</v>
      </c>
      <c r="F141" s="186">
        <v>13722345</v>
      </c>
    </row>
    <row r="142" spans="1:6" x14ac:dyDescent="0.2">
      <c r="A142" s="145" t="s">
        <v>162</v>
      </c>
      <c r="B142" s="185">
        <v>59</v>
      </c>
      <c r="D142" s="177">
        <v>17962000</v>
      </c>
      <c r="F142" s="186">
        <v>17962000</v>
      </c>
    </row>
    <row r="143" spans="1:6" x14ac:dyDescent="0.2">
      <c r="A143" s="145" t="s">
        <v>137</v>
      </c>
      <c r="B143" s="185">
        <v>49</v>
      </c>
      <c r="D143" s="177">
        <v>17775801</v>
      </c>
      <c r="F143" s="186">
        <v>17724801</v>
      </c>
    </row>
    <row r="144" spans="1:6" x14ac:dyDescent="0.2">
      <c r="A144" s="145" t="s">
        <v>212</v>
      </c>
      <c r="B144" s="185">
        <v>28</v>
      </c>
      <c r="D144" s="177">
        <v>17653728</v>
      </c>
      <c r="F144" s="186">
        <v>17653728</v>
      </c>
    </row>
    <row r="145" spans="1:6" x14ac:dyDescent="0.2">
      <c r="A145" s="145" t="s">
        <v>184</v>
      </c>
      <c r="B145" s="185">
        <v>88</v>
      </c>
      <c r="D145" s="177">
        <v>17425579</v>
      </c>
      <c r="F145" s="186">
        <v>17425579</v>
      </c>
    </row>
    <row r="146" spans="1:6" x14ac:dyDescent="0.2">
      <c r="A146" s="145" t="s">
        <v>93</v>
      </c>
      <c r="B146" s="185">
        <v>117</v>
      </c>
      <c r="D146" s="177">
        <v>17034073</v>
      </c>
      <c r="F146" s="186">
        <v>16445633</v>
      </c>
    </row>
    <row r="147" spans="1:6" x14ac:dyDescent="0.2">
      <c r="A147" s="145" t="s">
        <v>119</v>
      </c>
      <c r="B147" s="185">
        <v>113</v>
      </c>
      <c r="D147" s="177">
        <v>16707320</v>
      </c>
      <c r="F147" s="186">
        <v>16151920</v>
      </c>
    </row>
    <row r="148" spans="1:6" x14ac:dyDescent="0.2">
      <c r="A148" s="145" t="s">
        <v>419</v>
      </c>
      <c r="B148" s="185">
        <v>87</v>
      </c>
      <c r="D148" s="177">
        <v>16002383</v>
      </c>
      <c r="F148" s="186">
        <v>15688088</v>
      </c>
    </row>
    <row r="149" spans="1:6" x14ac:dyDescent="0.2">
      <c r="A149" s="145" t="s">
        <v>127</v>
      </c>
      <c r="B149" s="185">
        <v>200</v>
      </c>
      <c r="D149" s="177">
        <v>15848918</v>
      </c>
      <c r="F149" s="186">
        <v>15848918</v>
      </c>
    </row>
    <row r="150" spans="1:6" x14ac:dyDescent="0.2">
      <c r="A150" s="145" t="s">
        <v>420</v>
      </c>
      <c r="B150" s="185">
        <v>84</v>
      </c>
      <c r="D150" s="177">
        <v>15163277</v>
      </c>
      <c r="F150" s="186">
        <v>15163277</v>
      </c>
    </row>
    <row r="151" spans="1:6" x14ac:dyDescent="0.2">
      <c r="A151" s="145" t="s">
        <v>196</v>
      </c>
      <c r="B151" s="185">
        <v>76</v>
      </c>
      <c r="D151" s="177">
        <v>14552825</v>
      </c>
      <c r="F151" s="186">
        <v>14467475</v>
      </c>
    </row>
    <row r="152" spans="1:6" x14ac:dyDescent="0.2">
      <c r="A152" s="145" t="s">
        <v>364</v>
      </c>
      <c r="B152" s="185">
        <v>11</v>
      </c>
      <c r="D152" s="177">
        <v>14483500</v>
      </c>
      <c r="F152" s="186">
        <v>14483500</v>
      </c>
    </row>
    <row r="153" spans="1:6" x14ac:dyDescent="0.2">
      <c r="A153" s="145" t="s">
        <v>176</v>
      </c>
      <c r="B153" s="185">
        <v>85</v>
      </c>
      <c r="D153" s="177">
        <v>14465010</v>
      </c>
      <c r="F153" s="186">
        <v>14236619</v>
      </c>
    </row>
    <row r="154" spans="1:6" x14ac:dyDescent="0.2">
      <c r="A154" s="145" t="s">
        <v>421</v>
      </c>
      <c r="B154" s="185">
        <v>116</v>
      </c>
      <c r="D154" s="177">
        <v>13998357</v>
      </c>
      <c r="F154" s="186">
        <v>13652857</v>
      </c>
    </row>
    <row r="155" spans="1:6" x14ac:dyDescent="0.2">
      <c r="A155" s="145" t="s">
        <v>131</v>
      </c>
      <c r="B155" s="185">
        <v>245</v>
      </c>
      <c r="D155" s="177">
        <v>13798881</v>
      </c>
      <c r="F155" s="186">
        <v>13565781</v>
      </c>
    </row>
    <row r="156" spans="1:6" x14ac:dyDescent="0.2">
      <c r="A156" s="145" t="s">
        <v>195</v>
      </c>
      <c r="B156" s="185">
        <v>62</v>
      </c>
      <c r="D156" s="177">
        <v>13581391</v>
      </c>
      <c r="F156" s="186">
        <v>13581391</v>
      </c>
    </row>
    <row r="157" spans="1:6" x14ac:dyDescent="0.2">
      <c r="A157" s="145" t="s">
        <v>207</v>
      </c>
      <c r="B157" s="185">
        <v>38</v>
      </c>
      <c r="D157" s="177">
        <v>13478138</v>
      </c>
      <c r="F157" s="186">
        <v>13478138</v>
      </c>
    </row>
    <row r="158" spans="1:6" x14ac:dyDescent="0.2">
      <c r="A158" s="145" t="s">
        <v>213</v>
      </c>
      <c r="B158" s="185">
        <v>24</v>
      </c>
      <c r="D158" s="177">
        <v>13400916</v>
      </c>
      <c r="F158" s="186">
        <v>13400916</v>
      </c>
    </row>
    <row r="159" spans="1:6" x14ac:dyDescent="0.2">
      <c r="A159" s="145" t="s">
        <v>161</v>
      </c>
      <c r="B159" s="185">
        <v>82</v>
      </c>
      <c r="D159" s="177">
        <v>13208592</v>
      </c>
      <c r="F159" s="186">
        <v>13208592</v>
      </c>
    </row>
    <row r="160" spans="1:6" x14ac:dyDescent="0.2">
      <c r="A160" s="145" t="s">
        <v>174</v>
      </c>
      <c r="B160" s="185">
        <v>44</v>
      </c>
      <c r="D160" s="177">
        <v>13012899</v>
      </c>
      <c r="F160" s="186">
        <v>12989039</v>
      </c>
    </row>
    <row r="161" spans="1:6" x14ac:dyDescent="0.2">
      <c r="A161" s="145" t="s">
        <v>165</v>
      </c>
      <c r="B161" s="185">
        <v>51</v>
      </c>
      <c r="D161" s="177">
        <v>12903173</v>
      </c>
      <c r="F161" s="186">
        <v>12850173</v>
      </c>
    </row>
    <row r="162" spans="1:6" x14ac:dyDescent="0.2">
      <c r="A162" s="145" t="s">
        <v>422</v>
      </c>
      <c r="B162" s="185">
        <v>149</v>
      </c>
      <c r="D162" s="177">
        <v>12707694</v>
      </c>
      <c r="F162" s="186">
        <v>12707694</v>
      </c>
    </row>
    <row r="163" spans="1:6" x14ac:dyDescent="0.2">
      <c r="A163" s="145" t="s">
        <v>173</v>
      </c>
      <c r="B163" s="185">
        <v>134</v>
      </c>
      <c r="D163" s="177">
        <v>12696144</v>
      </c>
      <c r="F163" s="186">
        <v>12660244</v>
      </c>
    </row>
    <row r="164" spans="1:6" x14ac:dyDescent="0.2">
      <c r="A164" s="145" t="s">
        <v>147</v>
      </c>
      <c r="B164" s="185">
        <v>69</v>
      </c>
      <c r="D164" s="177">
        <v>12654869</v>
      </c>
      <c r="F164" s="186">
        <v>12228475</v>
      </c>
    </row>
    <row r="165" spans="1:6" x14ac:dyDescent="0.2">
      <c r="A165" s="145" t="s">
        <v>367</v>
      </c>
      <c r="B165" s="185">
        <v>9</v>
      </c>
      <c r="D165" s="177">
        <v>12398762</v>
      </c>
      <c r="F165" s="186">
        <v>12398762</v>
      </c>
    </row>
    <row r="166" spans="1:6" x14ac:dyDescent="0.2">
      <c r="A166" s="145" t="s">
        <v>116</v>
      </c>
      <c r="B166" s="185">
        <v>120</v>
      </c>
      <c r="D166" s="177">
        <v>12105815</v>
      </c>
      <c r="F166" s="186">
        <v>12091278</v>
      </c>
    </row>
    <row r="167" spans="1:6" x14ac:dyDescent="0.2">
      <c r="A167" s="145" t="s">
        <v>146</v>
      </c>
      <c r="B167" s="185">
        <v>56</v>
      </c>
      <c r="D167" s="177">
        <v>11881217</v>
      </c>
      <c r="F167" s="186">
        <v>11881217</v>
      </c>
    </row>
    <row r="168" spans="1:6" x14ac:dyDescent="0.2">
      <c r="A168" s="145" t="s">
        <v>141</v>
      </c>
      <c r="B168" s="185">
        <v>53</v>
      </c>
      <c r="D168" s="177">
        <v>11611151</v>
      </c>
      <c r="F168" s="186">
        <v>11611151</v>
      </c>
    </row>
    <row r="169" spans="1:6" x14ac:dyDescent="0.2">
      <c r="A169" s="145" t="s">
        <v>121</v>
      </c>
      <c r="B169" s="185">
        <v>96</v>
      </c>
      <c r="D169" s="177">
        <v>11609042</v>
      </c>
      <c r="F169" s="186">
        <v>11230042</v>
      </c>
    </row>
    <row r="170" spans="1:6" x14ac:dyDescent="0.2">
      <c r="A170" s="145" t="s">
        <v>423</v>
      </c>
      <c r="B170" s="185">
        <v>67</v>
      </c>
      <c r="D170" s="177">
        <v>11594364</v>
      </c>
      <c r="F170" s="186">
        <v>11260225</v>
      </c>
    </row>
    <row r="171" spans="1:6" x14ac:dyDescent="0.2">
      <c r="A171" s="145" t="s">
        <v>138</v>
      </c>
      <c r="B171" s="185">
        <v>79</v>
      </c>
      <c r="D171" s="177">
        <v>11464589</v>
      </c>
      <c r="F171" s="186">
        <v>11464589</v>
      </c>
    </row>
    <row r="172" spans="1:6" x14ac:dyDescent="0.2">
      <c r="A172" s="145" t="s">
        <v>117</v>
      </c>
      <c r="B172" s="185">
        <v>57</v>
      </c>
      <c r="D172" s="177">
        <v>11295796</v>
      </c>
      <c r="F172" s="186">
        <v>11295796</v>
      </c>
    </row>
    <row r="173" spans="1:6" x14ac:dyDescent="0.2">
      <c r="A173" s="145" t="s">
        <v>169</v>
      </c>
      <c r="B173" s="185">
        <v>76</v>
      </c>
      <c r="D173" s="177">
        <v>11194505</v>
      </c>
      <c r="F173" s="186">
        <v>10981997</v>
      </c>
    </row>
    <row r="174" spans="1:6" x14ac:dyDescent="0.2">
      <c r="A174" s="145" t="s">
        <v>218</v>
      </c>
      <c r="B174" s="185">
        <v>32</v>
      </c>
      <c r="D174" s="177">
        <v>11114544</v>
      </c>
      <c r="F174" s="186">
        <v>11114544</v>
      </c>
    </row>
    <row r="175" spans="1:6" x14ac:dyDescent="0.2">
      <c r="A175" s="145" t="s">
        <v>424</v>
      </c>
      <c r="B175" s="185">
        <v>1</v>
      </c>
      <c r="D175" s="177">
        <v>11000000</v>
      </c>
      <c r="F175" s="186">
        <v>11000000</v>
      </c>
    </row>
    <row r="176" spans="1:6" x14ac:dyDescent="0.2">
      <c r="A176" s="145" t="s">
        <v>114</v>
      </c>
      <c r="B176" s="185">
        <v>67</v>
      </c>
      <c r="D176" s="177">
        <v>10256856</v>
      </c>
      <c r="F176" s="186">
        <v>10070556</v>
      </c>
    </row>
    <row r="177" spans="1:6" x14ac:dyDescent="0.2">
      <c r="A177" s="145" t="s">
        <v>175</v>
      </c>
      <c r="B177" s="185">
        <v>92</v>
      </c>
      <c r="D177" s="177">
        <v>10065293</v>
      </c>
      <c r="F177" s="186">
        <v>10065293</v>
      </c>
    </row>
    <row r="178" spans="1:6" x14ac:dyDescent="0.2">
      <c r="A178" s="145" t="s">
        <v>425</v>
      </c>
      <c r="B178" s="185">
        <v>55</v>
      </c>
      <c r="D178" s="177">
        <v>10043314</v>
      </c>
      <c r="F178" s="186">
        <v>10035994</v>
      </c>
    </row>
    <row r="179" spans="1:6" x14ac:dyDescent="0.2">
      <c r="A179" s="145" t="s">
        <v>108</v>
      </c>
      <c r="B179" s="185">
        <v>67</v>
      </c>
      <c r="D179" s="177">
        <v>9712526</v>
      </c>
      <c r="F179" s="186">
        <v>8856526</v>
      </c>
    </row>
    <row r="180" spans="1:6" x14ac:dyDescent="0.2">
      <c r="A180" s="145" t="s">
        <v>426</v>
      </c>
      <c r="B180" s="185">
        <v>89</v>
      </c>
      <c r="D180" s="177">
        <v>9565219</v>
      </c>
      <c r="F180" s="186">
        <v>9243129</v>
      </c>
    </row>
    <row r="181" spans="1:6" x14ac:dyDescent="0.2">
      <c r="A181" s="145" t="s">
        <v>201</v>
      </c>
      <c r="B181" s="185">
        <v>64</v>
      </c>
      <c r="D181" s="177">
        <v>9548759</v>
      </c>
      <c r="F181" s="186">
        <v>9548759</v>
      </c>
    </row>
    <row r="182" spans="1:6" x14ac:dyDescent="0.2">
      <c r="A182" s="145" t="s">
        <v>110</v>
      </c>
      <c r="B182" s="185">
        <v>52</v>
      </c>
      <c r="D182" s="177">
        <v>9545941</v>
      </c>
      <c r="F182" s="186">
        <v>9530941</v>
      </c>
    </row>
    <row r="183" spans="1:6" x14ac:dyDescent="0.2">
      <c r="A183" s="145" t="s">
        <v>313</v>
      </c>
      <c r="B183" s="185">
        <v>288</v>
      </c>
      <c r="D183" s="177">
        <v>9358837</v>
      </c>
      <c r="F183" s="186">
        <v>9358837</v>
      </c>
    </row>
    <row r="184" spans="1:6" x14ac:dyDescent="0.2">
      <c r="A184" s="145" t="s">
        <v>166</v>
      </c>
      <c r="B184" s="185">
        <v>54</v>
      </c>
      <c r="D184" s="177">
        <v>9298177</v>
      </c>
      <c r="F184" s="186">
        <v>9298177</v>
      </c>
    </row>
    <row r="185" spans="1:6" x14ac:dyDescent="0.2">
      <c r="A185" s="145" t="s">
        <v>215</v>
      </c>
      <c r="B185" s="185">
        <v>21</v>
      </c>
      <c r="D185" s="177">
        <v>9288949</v>
      </c>
      <c r="F185" s="186">
        <v>9288949</v>
      </c>
    </row>
    <row r="186" spans="1:6" x14ac:dyDescent="0.2">
      <c r="A186" s="145" t="s">
        <v>130</v>
      </c>
      <c r="B186" s="185">
        <v>38</v>
      </c>
      <c r="D186" s="177">
        <v>9170628</v>
      </c>
      <c r="F186" s="186">
        <v>9170628</v>
      </c>
    </row>
    <row r="187" spans="1:6" x14ac:dyDescent="0.2">
      <c r="A187" s="145" t="s">
        <v>102</v>
      </c>
      <c r="B187" s="185">
        <v>372</v>
      </c>
      <c r="D187" s="177">
        <v>8621600</v>
      </c>
      <c r="F187" s="186">
        <v>8570200</v>
      </c>
    </row>
    <row r="188" spans="1:6" x14ac:dyDescent="0.2">
      <c r="A188" s="145" t="s">
        <v>360</v>
      </c>
      <c r="B188" s="185">
        <v>8</v>
      </c>
      <c r="D188" s="177">
        <v>8435126</v>
      </c>
      <c r="F188" s="186">
        <v>4175543</v>
      </c>
    </row>
    <row r="189" spans="1:6" x14ac:dyDescent="0.2">
      <c r="A189" s="145" t="s">
        <v>427</v>
      </c>
      <c r="B189" s="185">
        <v>3</v>
      </c>
      <c r="D189" s="177">
        <v>8320000</v>
      </c>
      <c r="F189" s="186">
        <v>7764000</v>
      </c>
    </row>
    <row r="190" spans="1:6" x14ac:dyDescent="0.2">
      <c r="A190" s="145" t="s">
        <v>428</v>
      </c>
      <c r="B190" s="185">
        <v>47</v>
      </c>
      <c r="D190" s="177">
        <v>8054580</v>
      </c>
      <c r="F190" s="186">
        <v>8054580</v>
      </c>
    </row>
    <row r="191" spans="1:6" x14ac:dyDescent="0.2">
      <c r="A191" s="145" t="s">
        <v>154</v>
      </c>
      <c r="B191" s="185">
        <v>44</v>
      </c>
      <c r="D191" s="177">
        <v>7925221</v>
      </c>
      <c r="F191" s="186">
        <v>7925221</v>
      </c>
    </row>
    <row r="192" spans="1:6" x14ac:dyDescent="0.2">
      <c r="A192" s="145" t="s">
        <v>198</v>
      </c>
      <c r="B192" s="185">
        <v>55</v>
      </c>
      <c r="D192" s="177">
        <v>7840323</v>
      </c>
      <c r="F192" s="186">
        <v>7840323</v>
      </c>
    </row>
    <row r="193" spans="1:6" x14ac:dyDescent="0.2">
      <c r="A193" s="145" t="s">
        <v>115</v>
      </c>
      <c r="B193" s="185">
        <v>47</v>
      </c>
      <c r="D193" s="177">
        <v>7832689</v>
      </c>
      <c r="F193" s="186">
        <v>7804689</v>
      </c>
    </row>
    <row r="194" spans="1:6" x14ac:dyDescent="0.2">
      <c r="A194" s="145" t="s">
        <v>429</v>
      </c>
      <c r="B194" s="185">
        <v>4</v>
      </c>
      <c r="D194" s="177">
        <v>7749057</v>
      </c>
      <c r="F194" s="186">
        <v>7749057</v>
      </c>
    </row>
    <row r="195" spans="1:6" x14ac:dyDescent="0.2">
      <c r="A195" s="145" t="s">
        <v>144</v>
      </c>
      <c r="B195" s="185">
        <v>57</v>
      </c>
      <c r="D195" s="177">
        <v>7617540</v>
      </c>
      <c r="F195" s="186">
        <v>7617540</v>
      </c>
    </row>
    <row r="196" spans="1:6" x14ac:dyDescent="0.2">
      <c r="A196" s="145" t="s">
        <v>316</v>
      </c>
      <c r="B196" s="185">
        <v>24</v>
      </c>
      <c r="D196" s="177">
        <v>7557685</v>
      </c>
      <c r="F196" s="186">
        <v>7557685</v>
      </c>
    </row>
    <row r="197" spans="1:6" x14ac:dyDescent="0.2">
      <c r="A197" s="145" t="s">
        <v>170</v>
      </c>
      <c r="B197" s="185">
        <v>56</v>
      </c>
      <c r="D197" s="177">
        <v>7184210</v>
      </c>
      <c r="F197" s="186">
        <v>7102774</v>
      </c>
    </row>
    <row r="198" spans="1:6" x14ac:dyDescent="0.2">
      <c r="A198" s="145" t="s">
        <v>430</v>
      </c>
      <c r="B198" s="185">
        <v>30</v>
      </c>
      <c r="D198" s="177">
        <v>7142147</v>
      </c>
      <c r="F198" s="186">
        <v>7130357</v>
      </c>
    </row>
    <row r="199" spans="1:6" x14ac:dyDescent="0.2">
      <c r="A199" s="145" t="s">
        <v>431</v>
      </c>
      <c r="B199" s="185">
        <v>56</v>
      </c>
      <c r="D199" s="177">
        <v>7114022</v>
      </c>
      <c r="F199" s="186">
        <v>7048533</v>
      </c>
    </row>
    <row r="200" spans="1:6" x14ac:dyDescent="0.2">
      <c r="A200" s="145" t="s">
        <v>432</v>
      </c>
      <c r="B200" s="185">
        <v>3</v>
      </c>
      <c r="D200" s="177">
        <v>7050000</v>
      </c>
      <c r="F200" s="186">
        <v>7050000</v>
      </c>
    </row>
    <row r="201" spans="1:6" x14ac:dyDescent="0.2">
      <c r="A201" s="145" t="s">
        <v>136</v>
      </c>
      <c r="B201" s="185">
        <v>51</v>
      </c>
      <c r="D201" s="177">
        <v>6954013</v>
      </c>
      <c r="F201" s="186">
        <v>6954013</v>
      </c>
    </row>
    <row r="202" spans="1:6" x14ac:dyDescent="0.2">
      <c r="A202" s="145" t="s">
        <v>221</v>
      </c>
      <c r="B202" s="185">
        <v>1</v>
      </c>
      <c r="D202" s="177">
        <v>6886536</v>
      </c>
      <c r="F202" s="186">
        <v>6886536</v>
      </c>
    </row>
    <row r="203" spans="1:6" x14ac:dyDescent="0.2">
      <c r="A203" s="145" t="s">
        <v>183</v>
      </c>
      <c r="B203" s="185">
        <v>49</v>
      </c>
      <c r="D203" s="177">
        <v>6824977</v>
      </c>
      <c r="F203" s="186">
        <v>6824977</v>
      </c>
    </row>
    <row r="204" spans="1:6" x14ac:dyDescent="0.2">
      <c r="A204" s="145" t="s">
        <v>139</v>
      </c>
      <c r="B204" s="185">
        <v>48</v>
      </c>
      <c r="D204" s="177">
        <v>6801139</v>
      </c>
      <c r="F204" s="186">
        <v>6801139</v>
      </c>
    </row>
    <row r="205" spans="1:6" x14ac:dyDescent="0.2">
      <c r="A205" s="145" t="s">
        <v>177</v>
      </c>
      <c r="B205" s="185">
        <v>57</v>
      </c>
      <c r="D205" s="177">
        <v>6628757</v>
      </c>
      <c r="F205" s="186">
        <v>6621779</v>
      </c>
    </row>
    <row r="206" spans="1:6" x14ac:dyDescent="0.2">
      <c r="A206" s="145" t="s">
        <v>109</v>
      </c>
      <c r="B206" s="185">
        <v>35</v>
      </c>
      <c r="D206" s="177">
        <v>6613704</v>
      </c>
      <c r="F206" s="186">
        <v>6613704</v>
      </c>
    </row>
    <row r="207" spans="1:6" x14ac:dyDescent="0.2">
      <c r="A207" s="145" t="s">
        <v>160</v>
      </c>
      <c r="B207" s="185">
        <v>44</v>
      </c>
      <c r="D207" s="177">
        <v>6510225</v>
      </c>
      <c r="F207" s="186">
        <v>6510225</v>
      </c>
    </row>
    <row r="208" spans="1:6" x14ac:dyDescent="0.2">
      <c r="A208" s="145" t="s">
        <v>216</v>
      </c>
      <c r="B208" s="185">
        <v>15</v>
      </c>
      <c r="D208" s="177">
        <v>6398364</v>
      </c>
      <c r="F208" s="186">
        <v>6398364</v>
      </c>
    </row>
    <row r="209" spans="1:6" x14ac:dyDescent="0.2">
      <c r="A209" s="145" t="s">
        <v>233</v>
      </c>
      <c r="B209" s="185">
        <v>56</v>
      </c>
      <c r="D209" s="177">
        <v>6322074</v>
      </c>
      <c r="F209" s="186">
        <v>5820522</v>
      </c>
    </row>
    <row r="210" spans="1:6" x14ac:dyDescent="0.2">
      <c r="A210" s="145" t="s">
        <v>124</v>
      </c>
      <c r="B210" s="185">
        <v>54</v>
      </c>
      <c r="D210" s="177">
        <v>6117556</v>
      </c>
      <c r="F210" s="186">
        <v>6057556</v>
      </c>
    </row>
    <row r="211" spans="1:6" x14ac:dyDescent="0.2">
      <c r="A211" s="145" t="s">
        <v>129</v>
      </c>
      <c r="B211" s="185">
        <v>50</v>
      </c>
      <c r="D211" s="177">
        <v>6103681</v>
      </c>
      <c r="F211" s="186">
        <v>6064981</v>
      </c>
    </row>
    <row r="212" spans="1:6" x14ac:dyDescent="0.2">
      <c r="A212" s="145" t="s">
        <v>133</v>
      </c>
      <c r="B212" s="185">
        <v>50</v>
      </c>
      <c r="D212" s="177">
        <v>5679414</v>
      </c>
      <c r="F212" s="186">
        <v>5679414</v>
      </c>
    </row>
    <row r="213" spans="1:6" x14ac:dyDescent="0.2">
      <c r="A213" s="145" t="s">
        <v>140</v>
      </c>
      <c r="B213" s="185">
        <v>47</v>
      </c>
      <c r="D213" s="177">
        <v>5609638</v>
      </c>
      <c r="F213" s="186">
        <v>5609638</v>
      </c>
    </row>
    <row r="214" spans="1:6" x14ac:dyDescent="0.2">
      <c r="A214" s="145" t="s">
        <v>156</v>
      </c>
      <c r="B214" s="185">
        <v>36</v>
      </c>
      <c r="D214" s="177">
        <v>5381891</v>
      </c>
      <c r="F214" s="186">
        <v>5155891</v>
      </c>
    </row>
    <row r="215" spans="1:6" x14ac:dyDescent="0.2">
      <c r="A215" s="145" t="s">
        <v>231</v>
      </c>
      <c r="B215" s="185">
        <v>49</v>
      </c>
      <c r="D215" s="177">
        <v>5328949</v>
      </c>
      <c r="F215" s="186">
        <v>5328949</v>
      </c>
    </row>
    <row r="216" spans="1:6" x14ac:dyDescent="0.2">
      <c r="A216" s="145" t="s">
        <v>125</v>
      </c>
      <c r="B216" s="185">
        <v>30</v>
      </c>
      <c r="D216" s="177">
        <v>5185771</v>
      </c>
      <c r="F216" s="186">
        <v>5185771</v>
      </c>
    </row>
    <row r="217" spans="1:6" x14ac:dyDescent="0.2">
      <c r="A217" s="145" t="s">
        <v>91</v>
      </c>
      <c r="B217" s="185">
        <v>4</v>
      </c>
      <c r="D217" s="177">
        <v>5142400</v>
      </c>
      <c r="F217" s="186">
        <v>5142400</v>
      </c>
    </row>
    <row r="218" spans="1:6" x14ac:dyDescent="0.2">
      <c r="A218" s="145" t="s">
        <v>152</v>
      </c>
      <c r="B218" s="185">
        <v>34</v>
      </c>
      <c r="D218" s="177">
        <v>5080587</v>
      </c>
      <c r="F218" s="186">
        <v>5080587</v>
      </c>
    </row>
    <row r="219" spans="1:6" x14ac:dyDescent="0.2">
      <c r="A219" s="145" t="s">
        <v>163</v>
      </c>
      <c r="B219" s="185">
        <v>50</v>
      </c>
      <c r="D219" s="177">
        <v>5005772</v>
      </c>
      <c r="F219" s="186">
        <v>4508626</v>
      </c>
    </row>
    <row r="220" spans="1:6" x14ac:dyDescent="0.2">
      <c r="A220" s="145" t="s">
        <v>142</v>
      </c>
      <c r="B220" s="185">
        <v>55</v>
      </c>
      <c r="D220" s="177">
        <v>4983540</v>
      </c>
      <c r="F220" s="186">
        <v>4944134</v>
      </c>
    </row>
    <row r="221" spans="1:6" x14ac:dyDescent="0.2">
      <c r="A221" s="145" t="s">
        <v>433</v>
      </c>
      <c r="B221" s="185">
        <v>17</v>
      </c>
      <c r="D221" s="177">
        <v>4963796</v>
      </c>
      <c r="F221" s="186">
        <v>4963796</v>
      </c>
    </row>
    <row r="222" spans="1:6" x14ac:dyDescent="0.2">
      <c r="A222" s="145" t="s">
        <v>164</v>
      </c>
      <c r="B222" s="185">
        <v>28</v>
      </c>
      <c r="D222" s="177">
        <v>4950350</v>
      </c>
      <c r="F222" s="186">
        <v>4950350</v>
      </c>
    </row>
    <row r="223" spans="1:6" x14ac:dyDescent="0.2">
      <c r="A223" s="145" t="s">
        <v>243</v>
      </c>
      <c r="B223" s="185">
        <v>80</v>
      </c>
      <c r="D223" s="177">
        <v>4918743</v>
      </c>
      <c r="F223" s="186">
        <v>2586137</v>
      </c>
    </row>
    <row r="224" spans="1:6" x14ac:dyDescent="0.2">
      <c r="A224" s="145" t="s">
        <v>192</v>
      </c>
      <c r="B224" s="185">
        <v>59</v>
      </c>
      <c r="D224" s="177">
        <v>4581243</v>
      </c>
      <c r="F224" s="186">
        <v>4581243</v>
      </c>
    </row>
    <row r="225" spans="1:6" x14ac:dyDescent="0.2">
      <c r="A225" s="145" t="s">
        <v>434</v>
      </c>
      <c r="B225" s="185">
        <v>2</v>
      </c>
      <c r="D225" s="177">
        <v>4553210</v>
      </c>
      <c r="F225" s="186">
        <v>4553210</v>
      </c>
    </row>
    <row r="226" spans="1:6" x14ac:dyDescent="0.2">
      <c r="A226" s="145" t="s">
        <v>350</v>
      </c>
      <c r="B226" s="185">
        <v>4</v>
      </c>
      <c r="D226" s="177">
        <v>4300683</v>
      </c>
      <c r="F226" s="186">
        <v>2803887</v>
      </c>
    </row>
    <row r="227" spans="1:6" x14ac:dyDescent="0.2">
      <c r="A227" s="145" t="s">
        <v>214</v>
      </c>
      <c r="B227" s="185">
        <v>32</v>
      </c>
      <c r="D227" s="177">
        <v>4132084</v>
      </c>
      <c r="F227" s="186">
        <v>4132084</v>
      </c>
    </row>
    <row r="228" spans="1:6" x14ac:dyDescent="0.2">
      <c r="A228" s="145" t="s">
        <v>362</v>
      </c>
      <c r="B228" s="185">
        <v>31</v>
      </c>
      <c r="D228" s="177">
        <v>4110095</v>
      </c>
      <c r="F228" s="186">
        <v>4110095</v>
      </c>
    </row>
    <row r="229" spans="1:6" x14ac:dyDescent="0.2">
      <c r="A229" s="145" t="s">
        <v>435</v>
      </c>
      <c r="B229" s="185">
        <v>39</v>
      </c>
      <c r="D229" s="177">
        <v>4048848</v>
      </c>
      <c r="F229" s="186">
        <v>2157245</v>
      </c>
    </row>
    <row r="230" spans="1:6" x14ac:dyDescent="0.2">
      <c r="A230" s="145" t="s">
        <v>244</v>
      </c>
      <c r="B230" s="185">
        <v>67</v>
      </c>
      <c r="D230" s="177">
        <v>3726745</v>
      </c>
      <c r="F230" s="186">
        <v>2057905</v>
      </c>
    </row>
    <row r="231" spans="1:6" x14ac:dyDescent="0.2">
      <c r="A231" s="145" t="s">
        <v>436</v>
      </c>
      <c r="B231" s="185">
        <v>2</v>
      </c>
      <c r="D231" s="177">
        <v>3386000</v>
      </c>
      <c r="F231" s="186">
        <v>3386000</v>
      </c>
    </row>
    <row r="232" spans="1:6" x14ac:dyDescent="0.2">
      <c r="A232" s="145" t="s">
        <v>437</v>
      </c>
      <c r="B232" s="185">
        <v>12</v>
      </c>
      <c r="D232" s="177">
        <v>2830000</v>
      </c>
      <c r="F232" s="186">
        <v>2830000</v>
      </c>
    </row>
    <row r="233" spans="1:6" x14ac:dyDescent="0.2">
      <c r="A233" s="145" t="s">
        <v>438</v>
      </c>
      <c r="B233" s="185">
        <v>3</v>
      </c>
      <c r="D233" s="177">
        <v>2670000</v>
      </c>
      <c r="F233" s="186">
        <v>2670000</v>
      </c>
    </row>
    <row r="234" spans="1:6" x14ac:dyDescent="0.2">
      <c r="A234" s="145" t="s">
        <v>439</v>
      </c>
      <c r="B234" s="185">
        <v>4</v>
      </c>
      <c r="D234" s="177">
        <v>2573089</v>
      </c>
      <c r="F234" s="186">
        <v>2573089</v>
      </c>
    </row>
    <row r="235" spans="1:6" x14ac:dyDescent="0.2">
      <c r="A235" s="145" t="s">
        <v>247</v>
      </c>
      <c r="B235" s="185">
        <v>1</v>
      </c>
      <c r="D235" s="177">
        <v>2556900</v>
      </c>
      <c r="F235" s="186">
        <v>2556900</v>
      </c>
    </row>
    <row r="236" spans="1:6" x14ac:dyDescent="0.2">
      <c r="A236" s="145" t="s">
        <v>123</v>
      </c>
      <c r="B236" s="185">
        <v>32</v>
      </c>
      <c r="D236" s="177">
        <v>2294994</v>
      </c>
      <c r="F236" s="186">
        <v>2294994</v>
      </c>
    </row>
    <row r="237" spans="1:6" x14ac:dyDescent="0.2">
      <c r="A237" s="145" t="s">
        <v>217</v>
      </c>
      <c r="B237" s="185">
        <v>9</v>
      </c>
      <c r="D237" s="177">
        <v>2220719</v>
      </c>
      <c r="F237" s="186">
        <v>2220719</v>
      </c>
    </row>
    <row r="238" spans="1:6" x14ac:dyDescent="0.2">
      <c r="A238" s="145" t="s">
        <v>352</v>
      </c>
      <c r="B238" s="185">
        <v>12</v>
      </c>
      <c r="D238" s="177">
        <v>1995741</v>
      </c>
      <c r="F238" s="186">
        <v>1654898</v>
      </c>
    </row>
    <row r="239" spans="1:6" x14ac:dyDescent="0.2">
      <c r="A239" s="145" t="s">
        <v>234</v>
      </c>
      <c r="B239" s="185">
        <v>1</v>
      </c>
      <c r="D239" s="177">
        <v>1597982</v>
      </c>
      <c r="F239" s="186">
        <v>1052271</v>
      </c>
    </row>
    <row r="240" spans="1:6" x14ac:dyDescent="0.2">
      <c r="A240" s="145" t="s">
        <v>346</v>
      </c>
      <c r="B240" s="185">
        <v>9</v>
      </c>
      <c r="D240" s="177">
        <v>1552202</v>
      </c>
      <c r="F240" s="186">
        <v>1348666</v>
      </c>
    </row>
    <row r="241" spans="1:6" x14ac:dyDescent="0.2">
      <c r="A241" s="145" t="s">
        <v>440</v>
      </c>
      <c r="B241" s="185">
        <v>2</v>
      </c>
      <c r="D241" s="177">
        <v>1526750</v>
      </c>
      <c r="F241" s="186">
        <v>1526750</v>
      </c>
    </row>
    <row r="242" spans="1:6" x14ac:dyDescent="0.2">
      <c r="A242" s="145" t="s">
        <v>255</v>
      </c>
      <c r="B242" s="185">
        <v>6</v>
      </c>
      <c r="D242" s="177">
        <v>1050625</v>
      </c>
      <c r="F242" s="186">
        <v>250625</v>
      </c>
    </row>
    <row r="243" spans="1:6" x14ac:dyDescent="0.2">
      <c r="A243" s="145" t="s">
        <v>441</v>
      </c>
      <c r="B243" s="185">
        <v>1</v>
      </c>
      <c r="D243" s="177">
        <v>1012364</v>
      </c>
      <c r="F243" s="186">
        <v>1012364</v>
      </c>
    </row>
    <row r="244" spans="1:6" x14ac:dyDescent="0.2">
      <c r="A244" s="145" t="s">
        <v>226</v>
      </c>
      <c r="B244" s="185">
        <v>4</v>
      </c>
      <c r="D244" s="177">
        <v>945000</v>
      </c>
      <c r="F244" s="186">
        <v>945000</v>
      </c>
    </row>
    <row r="245" spans="1:6" x14ac:dyDescent="0.2">
      <c r="A245" s="145" t="s">
        <v>86</v>
      </c>
      <c r="B245" s="185">
        <v>4</v>
      </c>
      <c r="D245" s="177">
        <v>913296</v>
      </c>
      <c r="F245" s="186">
        <v>913296</v>
      </c>
    </row>
    <row r="246" spans="1:6" x14ac:dyDescent="0.2">
      <c r="A246" s="145" t="s">
        <v>118</v>
      </c>
      <c r="B246" s="185">
        <v>2</v>
      </c>
      <c r="D246" s="177">
        <v>832000</v>
      </c>
      <c r="F246" s="186">
        <v>832000</v>
      </c>
    </row>
    <row r="247" spans="1:6" x14ac:dyDescent="0.2">
      <c r="A247" s="145" t="s">
        <v>104</v>
      </c>
      <c r="B247" s="185">
        <v>1</v>
      </c>
      <c r="D247" s="177">
        <v>800000</v>
      </c>
      <c r="F247" s="186">
        <v>800000</v>
      </c>
    </row>
    <row r="248" spans="1:6" x14ac:dyDescent="0.2">
      <c r="A248" s="145" t="s">
        <v>274</v>
      </c>
      <c r="B248" s="185">
        <v>5</v>
      </c>
      <c r="D248" s="177">
        <v>732708</v>
      </c>
      <c r="F248" s="186">
        <v>390148</v>
      </c>
    </row>
    <row r="249" spans="1:6" x14ac:dyDescent="0.2">
      <c r="A249" s="145" t="s">
        <v>312</v>
      </c>
      <c r="B249" s="185">
        <v>1</v>
      </c>
      <c r="D249" s="177">
        <v>720000</v>
      </c>
      <c r="F249" s="186">
        <v>720000</v>
      </c>
    </row>
    <row r="250" spans="1:6" x14ac:dyDescent="0.2">
      <c r="A250" s="145" t="s">
        <v>245</v>
      </c>
      <c r="B250" s="185">
        <v>14</v>
      </c>
      <c r="D250" s="177">
        <v>712237</v>
      </c>
      <c r="F250" s="186">
        <v>712237</v>
      </c>
    </row>
    <row r="251" spans="1:6" x14ac:dyDescent="0.2">
      <c r="A251" s="145" t="s">
        <v>349</v>
      </c>
      <c r="B251" s="185">
        <v>5</v>
      </c>
      <c r="D251" s="177">
        <v>679173</v>
      </c>
      <c r="F251" s="186">
        <v>607301</v>
      </c>
    </row>
    <row r="252" spans="1:6" x14ac:dyDescent="0.2">
      <c r="A252" s="145" t="s">
        <v>442</v>
      </c>
      <c r="B252" s="185">
        <v>3</v>
      </c>
      <c r="D252" s="177">
        <v>670000</v>
      </c>
      <c r="F252" s="186">
        <v>670000</v>
      </c>
    </row>
    <row r="253" spans="1:6" x14ac:dyDescent="0.2">
      <c r="A253" s="145" t="s">
        <v>203</v>
      </c>
      <c r="B253" s="185">
        <v>1</v>
      </c>
      <c r="D253" s="177">
        <v>616958</v>
      </c>
      <c r="F253" s="186">
        <v>616958</v>
      </c>
    </row>
    <row r="254" spans="1:6" x14ac:dyDescent="0.2">
      <c r="A254" s="145" t="s">
        <v>443</v>
      </c>
      <c r="B254" s="185">
        <v>2</v>
      </c>
      <c r="D254" s="177">
        <v>605488</v>
      </c>
      <c r="F254" s="186">
        <v>605488</v>
      </c>
    </row>
    <row r="255" spans="1:6" x14ac:dyDescent="0.2">
      <c r="A255" s="145" t="s">
        <v>351</v>
      </c>
      <c r="B255" s="185">
        <v>19</v>
      </c>
      <c r="D255" s="177">
        <v>575740</v>
      </c>
      <c r="F255" s="186">
        <v>486940</v>
      </c>
    </row>
    <row r="256" spans="1:6" x14ac:dyDescent="0.2">
      <c r="A256" s="145" t="s">
        <v>444</v>
      </c>
      <c r="B256" s="185">
        <v>3</v>
      </c>
      <c r="D256" s="177">
        <v>560000</v>
      </c>
      <c r="F256" s="186">
        <v>530000</v>
      </c>
    </row>
    <row r="257" spans="1:6" x14ac:dyDescent="0.2">
      <c r="A257" s="145" t="s">
        <v>370</v>
      </c>
      <c r="B257" s="185">
        <v>5</v>
      </c>
      <c r="D257" s="177">
        <v>483067</v>
      </c>
      <c r="F257" s="186">
        <v>444734</v>
      </c>
    </row>
    <row r="258" spans="1:6" x14ac:dyDescent="0.2">
      <c r="A258" s="145" t="s">
        <v>445</v>
      </c>
      <c r="B258" s="185">
        <v>1</v>
      </c>
      <c r="D258" s="177">
        <v>449948</v>
      </c>
      <c r="F258" s="186">
        <v>449948</v>
      </c>
    </row>
    <row r="259" spans="1:6" x14ac:dyDescent="0.2">
      <c r="A259" s="145" t="s">
        <v>446</v>
      </c>
      <c r="B259" s="185">
        <v>5</v>
      </c>
      <c r="D259" s="177">
        <v>446399</v>
      </c>
      <c r="F259" s="186">
        <v>269999</v>
      </c>
    </row>
    <row r="260" spans="1:6" x14ac:dyDescent="0.2">
      <c r="A260" s="145" t="s">
        <v>357</v>
      </c>
      <c r="B260" s="185">
        <v>14</v>
      </c>
      <c r="D260" s="177">
        <v>442922</v>
      </c>
      <c r="F260" s="186">
        <v>442922</v>
      </c>
    </row>
    <row r="261" spans="1:6" x14ac:dyDescent="0.2">
      <c r="A261" s="145" t="s">
        <v>447</v>
      </c>
      <c r="B261" s="185">
        <v>1</v>
      </c>
      <c r="D261" s="177">
        <v>394400</v>
      </c>
      <c r="F261" s="186">
        <v>394400</v>
      </c>
    </row>
    <row r="262" spans="1:6" x14ac:dyDescent="0.2">
      <c r="A262" s="145" t="s">
        <v>369</v>
      </c>
      <c r="B262" s="185">
        <v>1</v>
      </c>
      <c r="D262" s="177">
        <v>393650</v>
      </c>
      <c r="F262" s="186">
        <v>393650</v>
      </c>
    </row>
    <row r="263" spans="1:6" x14ac:dyDescent="0.2">
      <c r="A263" s="145" t="s">
        <v>293</v>
      </c>
      <c r="B263" s="185">
        <v>4</v>
      </c>
      <c r="D263" s="177">
        <v>369688</v>
      </c>
      <c r="F263" s="186">
        <v>200520</v>
      </c>
    </row>
    <row r="264" spans="1:6" x14ac:dyDescent="0.2">
      <c r="A264" s="145" t="s">
        <v>354</v>
      </c>
      <c r="B264" s="185">
        <v>4</v>
      </c>
      <c r="D264" s="177">
        <v>361722</v>
      </c>
      <c r="F264" s="186">
        <v>259727</v>
      </c>
    </row>
    <row r="265" spans="1:6" x14ac:dyDescent="0.2">
      <c r="A265" s="145" t="s">
        <v>271</v>
      </c>
      <c r="B265" s="185">
        <v>3</v>
      </c>
      <c r="D265" s="177">
        <v>322721</v>
      </c>
      <c r="F265" s="186">
        <v>165905</v>
      </c>
    </row>
    <row r="266" spans="1:6" x14ac:dyDescent="0.2">
      <c r="A266" s="145" t="s">
        <v>356</v>
      </c>
      <c r="B266" s="185">
        <v>4</v>
      </c>
      <c r="D266" s="177">
        <v>302900</v>
      </c>
      <c r="F266" s="186">
        <v>302900</v>
      </c>
    </row>
    <row r="267" spans="1:6" x14ac:dyDescent="0.2">
      <c r="A267" s="145" t="s">
        <v>448</v>
      </c>
      <c r="B267" s="185">
        <v>2</v>
      </c>
      <c r="D267" s="177">
        <v>300000</v>
      </c>
      <c r="F267" s="186">
        <v>300000</v>
      </c>
    </row>
    <row r="268" spans="1:6" x14ac:dyDescent="0.2">
      <c r="A268" s="145" t="s">
        <v>449</v>
      </c>
      <c r="B268" s="185">
        <v>1</v>
      </c>
      <c r="D268" s="177">
        <v>300000</v>
      </c>
      <c r="F268" s="186">
        <v>300000</v>
      </c>
    </row>
    <row r="269" spans="1:6" x14ac:dyDescent="0.2">
      <c r="A269" s="145" t="s">
        <v>374</v>
      </c>
      <c r="B269" s="185">
        <v>1</v>
      </c>
      <c r="D269" s="177">
        <v>289313</v>
      </c>
      <c r="F269" s="186">
        <v>289313</v>
      </c>
    </row>
    <row r="270" spans="1:6" x14ac:dyDescent="0.2">
      <c r="A270" s="145" t="s">
        <v>450</v>
      </c>
      <c r="B270" s="185">
        <v>4</v>
      </c>
      <c r="D270" s="177">
        <v>272949</v>
      </c>
      <c r="F270" s="186">
        <v>139717</v>
      </c>
    </row>
    <row r="271" spans="1:6" x14ac:dyDescent="0.2">
      <c r="A271" s="145" t="s">
        <v>451</v>
      </c>
      <c r="B271" s="185">
        <v>8</v>
      </c>
      <c r="D271" s="177">
        <v>265693</v>
      </c>
      <c r="F271" s="186">
        <v>265693</v>
      </c>
    </row>
    <row r="272" spans="1:6" x14ac:dyDescent="0.2">
      <c r="A272" s="145" t="s">
        <v>452</v>
      </c>
      <c r="B272" s="185">
        <v>1</v>
      </c>
      <c r="D272" s="177">
        <v>261800</v>
      </c>
      <c r="F272" s="186">
        <v>261800</v>
      </c>
    </row>
    <row r="273" spans="1:6" x14ac:dyDescent="0.2">
      <c r="A273" s="145" t="s">
        <v>453</v>
      </c>
      <c r="B273" s="185">
        <v>1</v>
      </c>
      <c r="D273" s="177">
        <v>260000</v>
      </c>
      <c r="F273" s="186">
        <v>260000</v>
      </c>
    </row>
    <row r="274" spans="1:6" x14ac:dyDescent="0.2">
      <c r="A274" s="145" t="s">
        <v>454</v>
      </c>
      <c r="B274" s="185">
        <v>4</v>
      </c>
      <c r="D274" s="177">
        <v>252255</v>
      </c>
      <c r="F274" s="186">
        <v>206164</v>
      </c>
    </row>
    <row r="275" spans="1:6" x14ac:dyDescent="0.2">
      <c r="A275" s="145" t="s">
        <v>455</v>
      </c>
      <c r="B275" s="185">
        <v>10</v>
      </c>
      <c r="D275" s="177">
        <v>249751</v>
      </c>
      <c r="F275" s="186">
        <v>249751</v>
      </c>
    </row>
    <row r="276" spans="1:6" x14ac:dyDescent="0.2">
      <c r="A276" s="145" t="s">
        <v>353</v>
      </c>
      <c r="B276" s="185">
        <v>4</v>
      </c>
      <c r="D276" s="177">
        <v>242834</v>
      </c>
      <c r="F276" s="186">
        <v>242834</v>
      </c>
    </row>
    <row r="277" spans="1:6" x14ac:dyDescent="0.2">
      <c r="A277" s="145" t="s">
        <v>229</v>
      </c>
      <c r="B277" s="185">
        <v>1</v>
      </c>
      <c r="D277" s="177">
        <v>240000</v>
      </c>
      <c r="F277" s="186">
        <v>200000</v>
      </c>
    </row>
    <row r="278" spans="1:6" x14ac:dyDescent="0.2">
      <c r="A278" s="145" t="s">
        <v>456</v>
      </c>
      <c r="B278" s="185">
        <v>1</v>
      </c>
      <c r="D278" s="177">
        <v>237340</v>
      </c>
      <c r="F278" s="186">
        <v>237340</v>
      </c>
    </row>
    <row r="279" spans="1:6" x14ac:dyDescent="0.2">
      <c r="A279" s="145" t="s">
        <v>280</v>
      </c>
      <c r="B279" s="185">
        <v>3</v>
      </c>
      <c r="D279" s="177">
        <v>210450</v>
      </c>
      <c r="F279" s="186">
        <v>210450</v>
      </c>
    </row>
    <row r="280" spans="1:6" x14ac:dyDescent="0.2">
      <c r="A280" s="145" t="s">
        <v>457</v>
      </c>
      <c r="B280" s="185">
        <v>1</v>
      </c>
      <c r="D280" s="177">
        <v>208000</v>
      </c>
      <c r="F280" s="186">
        <v>208000</v>
      </c>
    </row>
    <row r="281" spans="1:6" x14ac:dyDescent="0.2">
      <c r="A281" s="145" t="s">
        <v>458</v>
      </c>
      <c r="B281" s="185">
        <v>1</v>
      </c>
      <c r="D281" s="177">
        <v>207050</v>
      </c>
      <c r="F281" s="186">
        <v>207050</v>
      </c>
    </row>
    <row r="282" spans="1:6" x14ac:dyDescent="0.2">
      <c r="A282" s="145" t="s">
        <v>249</v>
      </c>
      <c r="B282" s="185">
        <v>1</v>
      </c>
      <c r="D282" s="177">
        <v>199100</v>
      </c>
      <c r="F282" s="186">
        <v>199100</v>
      </c>
    </row>
    <row r="283" spans="1:6" x14ac:dyDescent="0.2">
      <c r="A283" s="145" t="s">
        <v>459</v>
      </c>
      <c r="B283" s="185">
        <v>2</v>
      </c>
      <c r="D283" s="177">
        <v>194760</v>
      </c>
      <c r="F283" s="186">
        <v>194760</v>
      </c>
    </row>
    <row r="284" spans="1:6" x14ac:dyDescent="0.2">
      <c r="A284" s="145" t="s">
        <v>460</v>
      </c>
      <c r="B284" s="185">
        <v>2</v>
      </c>
      <c r="D284" s="177">
        <v>172080</v>
      </c>
      <c r="F284" s="186">
        <v>156230</v>
      </c>
    </row>
    <row r="285" spans="1:6" x14ac:dyDescent="0.2">
      <c r="A285" s="145" t="s">
        <v>461</v>
      </c>
      <c r="B285" s="185">
        <v>6</v>
      </c>
      <c r="D285" s="177">
        <v>165741</v>
      </c>
      <c r="F285" s="186">
        <v>165741</v>
      </c>
    </row>
    <row r="286" spans="1:6" x14ac:dyDescent="0.2">
      <c r="A286" s="145" t="s">
        <v>333</v>
      </c>
      <c r="B286" s="185">
        <v>1</v>
      </c>
      <c r="D286" s="177">
        <v>160000</v>
      </c>
      <c r="F286" s="186">
        <v>160000</v>
      </c>
    </row>
    <row r="287" spans="1:6" x14ac:dyDescent="0.2">
      <c r="A287" s="145" t="s">
        <v>368</v>
      </c>
      <c r="B287" s="185">
        <v>17</v>
      </c>
      <c r="D287" s="177">
        <v>143820</v>
      </c>
      <c r="F287" s="186">
        <v>143820</v>
      </c>
    </row>
    <row r="288" spans="1:6" x14ac:dyDescent="0.2">
      <c r="A288" s="145" t="s">
        <v>253</v>
      </c>
      <c r="B288" s="185">
        <v>1</v>
      </c>
      <c r="D288" s="177">
        <v>140039</v>
      </c>
      <c r="F288" s="186">
        <v>105029</v>
      </c>
    </row>
    <row r="289" spans="1:6" x14ac:dyDescent="0.2">
      <c r="A289" s="145" t="s">
        <v>371</v>
      </c>
      <c r="B289" s="185">
        <v>1</v>
      </c>
      <c r="D289" s="177">
        <v>138750</v>
      </c>
      <c r="F289" s="186">
        <v>138750</v>
      </c>
    </row>
    <row r="290" spans="1:6" x14ac:dyDescent="0.2">
      <c r="A290" s="145" t="s">
        <v>324</v>
      </c>
      <c r="B290" s="185">
        <v>3</v>
      </c>
      <c r="D290" s="177">
        <v>107330</v>
      </c>
      <c r="F290" s="186">
        <v>107330</v>
      </c>
    </row>
    <row r="291" spans="1:6" x14ac:dyDescent="0.2">
      <c r="A291" s="145" t="s">
        <v>462</v>
      </c>
      <c r="B291" s="185">
        <v>1</v>
      </c>
      <c r="D291" s="177">
        <v>100200</v>
      </c>
      <c r="F291" s="186">
        <v>78436</v>
      </c>
    </row>
    <row r="292" spans="1:6" x14ac:dyDescent="0.2">
      <c r="A292" s="145" t="s">
        <v>105</v>
      </c>
      <c r="B292" s="185">
        <v>1</v>
      </c>
      <c r="D292" s="177">
        <v>99940</v>
      </c>
      <c r="F292" s="186">
        <v>99940</v>
      </c>
    </row>
    <row r="293" spans="1:6" x14ac:dyDescent="0.2">
      <c r="A293" s="145" t="s">
        <v>463</v>
      </c>
      <c r="B293" s="185">
        <v>4</v>
      </c>
      <c r="D293" s="177">
        <v>99582</v>
      </c>
      <c r="F293" s="186">
        <v>99582</v>
      </c>
    </row>
    <row r="294" spans="1:6" x14ac:dyDescent="0.2">
      <c r="A294" s="145" t="s">
        <v>241</v>
      </c>
      <c r="B294" s="185">
        <v>1</v>
      </c>
      <c r="D294" s="177">
        <v>99510</v>
      </c>
      <c r="F294" s="186">
        <v>99510</v>
      </c>
    </row>
    <row r="295" spans="1:6" x14ac:dyDescent="0.2">
      <c r="A295" s="145" t="s">
        <v>464</v>
      </c>
      <c r="B295" s="185">
        <v>1</v>
      </c>
      <c r="D295" s="177">
        <v>99200</v>
      </c>
      <c r="F295" s="186">
        <v>99200</v>
      </c>
    </row>
    <row r="296" spans="1:6" x14ac:dyDescent="0.2">
      <c r="A296" s="145" t="s">
        <v>465</v>
      </c>
      <c r="B296" s="185">
        <v>1</v>
      </c>
      <c r="D296" s="177">
        <v>98451</v>
      </c>
      <c r="F296" s="186">
        <v>0</v>
      </c>
    </row>
    <row r="297" spans="1:6" x14ac:dyDescent="0.2">
      <c r="A297" s="145" t="s">
        <v>466</v>
      </c>
      <c r="B297" s="185">
        <v>2</v>
      </c>
      <c r="D297" s="177">
        <v>98315</v>
      </c>
      <c r="F297" s="186">
        <v>98315</v>
      </c>
    </row>
    <row r="298" spans="1:6" x14ac:dyDescent="0.2">
      <c r="A298" s="145" t="s">
        <v>467</v>
      </c>
      <c r="B298" s="185">
        <v>5</v>
      </c>
      <c r="D298" s="177">
        <v>95924</v>
      </c>
      <c r="F298" s="186">
        <v>95924</v>
      </c>
    </row>
    <row r="299" spans="1:6" x14ac:dyDescent="0.2">
      <c r="A299" s="145" t="s">
        <v>468</v>
      </c>
      <c r="B299" s="185">
        <v>1</v>
      </c>
      <c r="D299" s="177">
        <v>94900</v>
      </c>
      <c r="F299" s="186">
        <v>75920</v>
      </c>
    </row>
    <row r="300" spans="1:6" x14ac:dyDescent="0.2">
      <c r="A300" s="145" t="s">
        <v>469</v>
      </c>
      <c r="B300" s="185">
        <v>5</v>
      </c>
      <c r="D300" s="177">
        <v>93425</v>
      </c>
      <c r="F300" s="186">
        <v>93425</v>
      </c>
    </row>
    <row r="301" spans="1:6" x14ac:dyDescent="0.2">
      <c r="A301" s="145" t="s">
        <v>99</v>
      </c>
      <c r="B301" s="185">
        <v>1</v>
      </c>
      <c r="D301" s="177">
        <v>93150</v>
      </c>
      <c r="F301" s="186">
        <v>93150</v>
      </c>
    </row>
    <row r="302" spans="1:6" x14ac:dyDescent="0.2">
      <c r="A302" s="145" t="s">
        <v>237</v>
      </c>
      <c r="B302" s="185">
        <v>4</v>
      </c>
      <c r="D302" s="177">
        <v>93012</v>
      </c>
      <c r="F302" s="186">
        <v>93012</v>
      </c>
    </row>
    <row r="303" spans="1:6" x14ac:dyDescent="0.2">
      <c r="A303" s="145" t="s">
        <v>325</v>
      </c>
      <c r="B303" s="185">
        <v>8</v>
      </c>
      <c r="D303" s="177">
        <v>91949</v>
      </c>
      <c r="F303" s="186">
        <v>91449</v>
      </c>
    </row>
    <row r="304" spans="1:6" x14ac:dyDescent="0.2">
      <c r="A304" s="145" t="s">
        <v>317</v>
      </c>
      <c r="B304" s="185">
        <v>4</v>
      </c>
      <c r="D304" s="177">
        <v>91616</v>
      </c>
      <c r="F304" s="186">
        <v>91616</v>
      </c>
    </row>
    <row r="305" spans="1:6" x14ac:dyDescent="0.2">
      <c r="A305" s="145" t="s">
        <v>470</v>
      </c>
      <c r="B305" s="185">
        <v>1</v>
      </c>
      <c r="D305" s="177">
        <v>90000</v>
      </c>
      <c r="F305" s="186">
        <v>90000</v>
      </c>
    </row>
    <row r="306" spans="1:6" x14ac:dyDescent="0.2">
      <c r="A306" s="145" t="s">
        <v>301</v>
      </c>
      <c r="B306" s="185">
        <v>4</v>
      </c>
      <c r="D306" s="177">
        <v>86800</v>
      </c>
      <c r="F306" s="186">
        <v>86800</v>
      </c>
    </row>
    <row r="307" spans="1:6" x14ac:dyDescent="0.2">
      <c r="A307" s="145" t="s">
        <v>308</v>
      </c>
      <c r="B307" s="185">
        <v>3</v>
      </c>
      <c r="D307" s="177">
        <v>84600</v>
      </c>
      <c r="F307" s="186">
        <v>79500</v>
      </c>
    </row>
    <row r="308" spans="1:6" x14ac:dyDescent="0.2">
      <c r="A308" s="145" t="s">
        <v>376</v>
      </c>
      <c r="B308" s="185">
        <v>2</v>
      </c>
      <c r="D308" s="177">
        <v>83960</v>
      </c>
      <c r="F308" s="186">
        <v>83960</v>
      </c>
    </row>
    <row r="309" spans="1:6" x14ac:dyDescent="0.2">
      <c r="A309" s="145" t="s">
        <v>471</v>
      </c>
      <c r="B309" s="185">
        <v>4</v>
      </c>
      <c r="D309" s="177">
        <v>81238</v>
      </c>
      <c r="F309" s="186">
        <v>81238</v>
      </c>
    </row>
    <row r="310" spans="1:6" x14ac:dyDescent="0.2">
      <c r="A310" s="145" t="s">
        <v>472</v>
      </c>
      <c r="B310" s="185">
        <v>4</v>
      </c>
      <c r="D310" s="177">
        <v>80484</v>
      </c>
      <c r="F310" s="186">
        <v>80484</v>
      </c>
    </row>
    <row r="311" spans="1:6" x14ac:dyDescent="0.2">
      <c r="A311" s="145" t="s">
        <v>260</v>
      </c>
      <c r="B311" s="185">
        <v>3</v>
      </c>
      <c r="D311" s="177">
        <v>76820</v>
      </c>
      <c r="F311" s="186">
        <v>76820</v>
      </c>
    </row>
    <row r="312" spans="1:6" x14ac:dyDescent="0.2">
      <c r="A312" s="145" t="s">
        <v>337</v>
      </c>
      <c r="B312" s="185">
        <v>5</v>
      </c>
      <c r="D312" s="177">
        <v>76440</v>
      </c>
      <c r="F312" s="186">
        <v>76440</v>
      </c>
    </row>
    <row r="313" spans="1:6" x14ac:dyDescent="0.2">
      <c r="A313" s="145" t="s">
        <v>284</v>
      </c>
      <c r="B313" s="185">
        <v>3</v>
      </c>
      <c r="D313" s="177">
        <v>71775</v>
      </c>
      <c r="F313" s="186">
        <v>71775</v>
      </c>
    </row>
    <row r="314" spans="1:6" x14ac:dyDescent="0.2">
      <c r="A314" s="145" t="s">
        <v>473</v>
      </c>
      <c r="B314" s="185">
        <v>3</v>
      </c>
      <c r="D314" s="177">
        <v>71435</v>
      </c>
      <c r="F314" s="186">
        <v>71435</v>
      </c>
    </row>
    <row r="315" spans="1:6" x14ac:dyDescent="0.2">
      <c r="A315" s="145" t="s">
        <v>474</v>
      </c>
      <c r="B315" s="185">
        <v>3</v>
      </c>
      <c r="D315" s="177">
        <v>71089</v>
      </c>
      <c r="F315" s="186">
        <v>71089</v>
      </c>
    </row>
    <row r="316" spans="1:6" x14ac:dyDescent="0.2">
      <c r="A316" s="145" t="s">
        <v>372</v>
      </c>
      <c r="B316" s="185">
        <v>2</v>
      </c>
      <c r="D316" s="177">
        <v>70500</v>
      </c>
      <c r="F316" s="186">
        <v>70500</v>
      </c>
    </row>
    <row r="317" spans="1:6" x14ac:dyDescent="0.2">
      <c r="A317" s="145" t="s">
        <v>329</v>
      </c>
      <c r="B317" s="185">
        <v>8</v>
      </c>
      <c r="D317" s="177">
        <v>69630</v>
      </c>
      <c r="F317" s="186">
        <v>69630</v>
      </c>
    </row>
    <row r="318" spans="1:6" x14ac:dyDescent="0.2">
      <c r="A318" s="145" t="s">
        <v>276</v>
      </c>
      <c r="B318" s="185">
        <v>3</v>
      </c>
      <c r="D318" s="177">
        <v>69591</v>
      </c>
      <c r="F318" s="186">
        <v>69591</v>
      </c>
    </row>
    <row r="319" spans="1:6" x14ac:dyDescent="0.2">
      <c r="A319" s="145" t="s">
        <v>475</v>
      </c>
      <c r="B319" s="185">
        <v>3</v>
      </c>
      <c r="D319" s="177">
        <v>69464</v>
      </c>
      <c r="F319" s="186">
        <v>69464</v>
      </c>
    </row>
    <row r="320" spans="1:6" x14ac:dyDescent="0.2">
      <c r="A320" s="145" t="s">
        <v>335</v>
      </c>
      <c r="B320" s="185">
        <v>5</v>
      </c>
      <c r="D320" s="177">
        <v>68739</v>
      </c>
      <c r="F320" s="186">
        <v>68739</v>
      </c>
    </row>
    <row r="321" spans="1:6" x14ac:dyDescent="0.2">
      <c r="A321" s="145" t="s">
        <v>476</v>
      </c>
      <c r="B321" s="185">
        <v>1</v>
      </c>
      <c r="D321" s="177">
        <v>64548</v>
      </c>
      <c r="F321" s="186">
        <v>64548</v>
      </c>
    </row>
    <row r="322" spans="1:6" x14ac:dyDescent="0.2">
      <c r="A322" s="145" t="s">
        <v>477</v>
      </c>
      <c r="B322" s="185">
        <v>3</v>
      </c>
      <c r="D322" s="177">
        <v>64470</v>
      </c>
      <c r="F322" s="186">
        <v>64470</v>
      </c>
    </row>
    <row r="323" spans="1:6" x14ac:dyDescent="0.2">
      <c r="A323" s="145" t="s">
        <v>302</v>
      </c>
      <c r="B323" s="185">
        <v>3</v>
      </c>
      <c r="D323" s="177">
        <v>63730</v>
      </c>
      <c r="F323" s="186">
        <v>63730</v>
      </c>
    </row>
    <row r="324" spans="1:6" x14ac:dyDescent="0.2">
      <c r="A324" s="145" t="s">
        <v>311</v>
      </c>
      <c r="B324" s="185">
        <v>6</v>
      </c>
      <c r="D324" s="177">
        <v>62627</v>
      </c>
      <c r="F324" s="186">
        <v>52627</v>
      </c>
    </row>
    <row r="325" spans="1:6" x14ac:dyDescent="0.2">
      <c r="A325" s="145" t="s">
        <v>282</v>
      </c>
      <c r="B325" s="185">
        <v>3</v>
      </c>
      <c r="D325" s="177">
        <v>60500</v>
      </c>
      <c r="F325" s="186">
        <v>60500</v>
      </c>
    </row>
    <row r="326" spans="1:6" x14ac:dyDescent="0.2">
      <c r="A326" s="145" t="s">
        <v>264</v>
      </c>
      <c r="B326" s="185">
        <v>4</v>
      </c>
      <c r="D326" s="177">
        <v>60287</v>
      </c>
      <c r="F326" s="186">
        <v>60287</v>
      </c>
    </row>
    <row r="327" spans="1:6" x14ac:dyDescent="0.2">
      <c r="A327" s="145" t="s">
        <v>330</v>
      </c>
      <c r="B327" s="185">
        <v>4</v>
      </c>
      <c r="D327" s="177">
        <v>59055</v>
      </c>
      <c r="F327" s="186">
        <v>59055</v>
      </c>
    </row>
    <row r="328" spans="1:6" x14ac:dyDescent="0.2">
      <c r="A328" s="145" t="s">
        <v>331</v>
      </c>
      <c r="B328" s="185">
        <v>3</v>
      </c>
      <c r="D328" s="177">
        <v>59000</v>
      </c>
      <c r="F328" s="186">
        <v>59000</v>
      </c>
    </row>
    <row r="329" spans="1:6" x14ac:dyDescent="0.2">
      <c r="A329" s="145" t="s">
        <v>478</v>
      </c>
      <c r="B329" s="185">
        <v>3</v>
      </c>
      <c r="D329" s="177">
        <v>57961</v>
      </c>
      <c r="F329" s="186">
        <v>57961</v>
      </c>
    </row>
    <row r="330" spans="1:6" x14ac:dyDescent="0.2">
      <c r="A330" s="145" t="s">
        <v>479</v>
      </c>
      <c r="B330" s="185">
        <v>2</v>
      </c>
      <c r="D330" s="177">
        <v>57230</v>
      </c>
      <c r="F330" s="186">
        <v>57230</v>
      </c>
    </row>
    <row r="331" spans="1:6" x14ac:dyDescent="0.2">
      <c r="A331" s="145" t="s">
        <v>294</v>
      </c>
      <c r="B331" s="185">
        <v>3</v>
      </c>
      <c r="D331" s="177">
        <v>57000</v>
      </c>
      <c r="F331" s="186">
        <v>57000</v>
      </c>
    </row>
    <row r="332" spans="1:6" x14ac:dyDescent="0.2">
      <c r="A332" s="145" t="s">
        <v>235</v>
      </c>
      <c r="B332" s="185">
        <v>1</v>
      </c>
      <c r="D332" s="177">
        <v>55440</v>
      </c>
      <c r="F332" s="186">
        <v>55440</v>
      </c>
    </row>
    <row r="333" spans="1:6" x14ac:dyDescent="0.2">
      <c r="A333" s="145" t="s">
        <v>265</v>
      </c>
      <c r="B333" s="185">
        <v>3</v>
      </c>
      <c r="D333" s="177">
        <v>54998</v>
      </c>
      <c r="F333" s="186">
        <v>54998</v>
      </c>
    </row>
    <row r="334" spans="1:6" x14ac:dyDescent="0.2">
      <c r="A334" s="145" t="s">
        <v>480</v>
      </c>
      <c r="B334" s="185">
        <v>5</v>
      </c>
      <c r="D334" s="177">
        <v>54837</v>
      </c>
      <c r="F334" s="186">
        <v>54837</v>
      </c>
    </row>
    <row r="335" spans="1:6" x14ac:dyDescent="0.2">
      <c r="A335" s="145" t="s">
        <v>305</v>
      </c>
      <c r="B335" s="185">
        <v>3</v>
      </c>
      <c r="D335" s="177">
        <v>54500</v>
      </c>
      <c r="F335" s="186">
        <v>54500</v>
      </c>
    </row>
    <row r="336" spans="1:6" x14ac:dyDescent="0.2">
      <c r="A336" s="145" t="s">
        <v>310</v>
      </c>
      <c r="B336" s="185">
        <v>3</v>
      </c>
      <c r="D336" s="177">
        <v>53500</v>
      </c>
      <c r="F336" s="186">
        <v>53500</v>
      </c>
    </row>
    <row r="337" spans="1:6" x14ac:dyDescent="0.2">
      <c r="A337" s="145" t="s">
        <v>481</v>
      </c>
      <c r="B337" s="185">
        <v>3</v>
      </c>
      <c r="D337" s="177">
        <v>52700</v>
      </c>
      <c r="F337" s="186">
        <v>52700</v>
      </c>
    </row>
    <row r="338" spans="1:6" x14ac:dyDescent="0.2">
      <c r="A338" s="145" t="s">
        <v>266</v>
      </c>
      <c r="B338" s="185">
        <v>4</v>
      </c>
      <c r="D338" s="177">
        <v>52209</v>
      </c>
      <c r="F338" s="186">
        <v>52209</v>
      </c>
    </row>
    <row r="339" spans="1:6" x14ac:dyDescent="0.2">
      <c r="A339" s="145" t="s">
        <v>273</v>
      </c>
      <c r="B339" s="185">
        <v>3</v>
      </c>
      <c r="D339" s="177">
        <v>51159</v>
      </c>
      <c r="F339" s="186">
        <v>51159</v>
      </c>
    </row>
    <row r="340" spans="1:6" x14ac:dyDescent="0.2">
      <c r="A340" s="145" t="s">
        <v>98</v>
      </c>
      <c r="B340" s="185">
        <v>1</v>
      </c>
      <c r="D340" s="177">
        <v>49775</v>
      </c>
      <c r="F340" s="186">
        <v>49775</v>
      </c>
    </row>
    <row r="341" spans="1:6" x14ac:dyDescent="0.2">
      <c r="A341" s="145" t="s">
        <v>373</v>
      </c>
      <c r="B341" s="185">
        <v>6</v>
      </c>
      <c r="D341" s="177">
        <v>49490</v>
      </c>
      <c r="F341" s="186">
        <v>49490</v>
      </c>
    </row>
    <row r="342" spans="1:6" x14ac:dyDescent="0.2">
      <c r="A342" s="145" t="s">
        <v>482</v>
      </c>
      <c r="B342" s="185">
        <v>1</v>
      </c>
      <c r="D342" s="177">
        <v>46491</v>
      </c>
      <c r="F342" s="186">
        <v>46491</v>
      </c>
    </row>
    <row r="343" spans="1:6" x14ac:dyDescent="0.2">
      <c r="A343" s="145" t="s">
        <v>483</v>
      </c>
      <c r="B343" s="185">
        <v>1</v>
      </c>
      <c r="D343" s="177">
        <v>46000</v>
      </c>
      <c r="F343" s="186">
        <v>46000</v>
      </c>
    </row>
    <row r="344" spans="1:6" x14ac:dyDescent="0.2">
      <c r="A344" s="145" t="s">
        <v>297</v>
      </c>
      <c r="B344" s="185">
        <v>4</v>
      </c>
      <c r="D344" s="177">
        <v>45809</v>
      </c>
      <c r="F344" s="186">
        <v>45809</v>
      </c>
    </row>
    <row r="345" spans="1:6" x14ac:dyDescent="0.2">
      <c r="A345" s="145" t="s">
        <v>322</v>
      </c>
      <c r="B345" s="185">
        <v>3</v>
      </c>
      <c r="D345" s="177">
        <v>44500</v>
      </c>
      <c r="F345" s="186">
        <v>44500</v>
      </c>
    </row>
    <row r="346" spans="1:6" x14ac:dyDescent="0.2">
      <c r="A346" s="145" t="s">
        <v>224</v>
      </c>
      <c r="B346" s="185">
        <v>1</v>
      </c>
      <c r="D346" s="177">
        <v>44500</v>
      </c>
      <c r="F346" s="186">
        <v>44500</v>
      </c>
    </row>
    <row r="347" spans="1:6" x14ac:dyDescent="0.2">
      <c r="A347" s="145" t="s">
        <v>261</v>
      </c>
      <c r="B347" s="185">
        <v>2</v>
      </c>
      <c r="D347" s="177">
        <v>44414</v>
      </c>
      <c r="F347" s="186">
        <v>44414</v>
      </c>
    </row>
    <row r="348" spans="1:6" x14ac:dyDescent="0.2">
      <c r="A348" s="145" t="s">
        <v>484</v>
      </c>
      <c r="B348" s="185">
        <v>1</v>
      </c>
      <c r="D348" s="177">
        <v>44100</v>
      </c>
      <c r="F348" s="186">
        <v>44100</v>
      </c>
    </row>
    <row r="349" spans="1:6" x14ac:dyDescent="0.2">
      <c r="A349" s="145" t="s">
        <v>299</v>
      </c>
      <c r="B349" s="185">
        <v>4</v>
      </c>
      <c r="D349" s="177">
        <v>43850</v>
      </c>
      <c r="F349" s="186">
        <v>43850</v>
      </c>
    </row>
    <row r="350" spans="1:6" x14ac:dyDescent="0.2">
      <c r="A350" s="145" t="s">
        <v>323</v>
      </c>
      <c r="B350" s="185">
        <v>3</v>
      </c>
      <c r="D350" s="177">
        <v>43626</v>
      </c>
      <c r="F350" s="186">
        <v>29500</v>
      </c>
    </row>
    <row r="351" spans="1:6" x14ac:dyDescent="0.2">
      <c r="A351" s="145" t="s">
        <v>485</v>
      </c>
      <c r="B351" s="185">
        <v>3</v>
      </c>
      <c r="D351" s="177">
        <v>42970</v>
      </c>
      <c r="F351" s="186">
        <v>42970</v>
      </c>
    </row>
    <row r="352" spans="1:6" x14ac:dyDescent="0.2">
      <c r="A352" s="145" t="s">
        <v>375</v>
      </c>
      <c r="B352" s="185">
        <v>1</v>
      </c>
      <c r="D352" s="177">
        <v>41606</v>
      </c>
      <c r="F352" s="186">
        <v>41606</v>
      </c>
    </row>
    <row r="353" spans="1:6" x14ac:dyDescent="0.2">
      <c r="A353" s="145" t="s">
        <v>334</v>
      </c>
      <c r="B353" s="185">
        <v>3</v>
      </c>
      <c r="D353" s="177">
        <v>41500</v>
      </c>
      <c r="F353" s="186">
        <v>41500</v>
      </c>
    </row>
    <row r="354" spans="1:6" x14ac:dyDescent="0.2">
      <c r="A354" s="145" t="s">
        <v>257</v>
      </c>
      <c r="B354" s="185">
        <v>2</v>
      </c>
      <c r="D354" s="177">
        <v>40500</v>
      </c>
      <c r="F354" s="186">
        <v>40500</v>
      </c>
    </row>
    <row r="355" spans="1:6" x14ac:dyDescent="0.2">
      <c r="A355" s="145" t="s">
        <v>258</v>
      </c>
      <c r="B355" s="185">
        <v>2</v>
      </c>
      <c r="D355" s="177">
        <v>40500</v>
      </c>
      <c r="F355" s="186">
        <v>40500</v>
      </c>
    </row>
    <row r="356" spans="1:6" x14ac:dyDescent="0.2">
      <c r="A356" s="145" t="s">
        <v>486</v>
      </c>
      <c r="B356" s="185">
        <v>2</v>
      </c>
      <c r="D356" s="177">
        <v>40500</v>
      </c>
      <c r="F356" s="186">
        <v>40500</v>
      </c>
    </row>
    <row r="357" spans="1:6" x14ac:dyDescent="0.2">
      <c r="A357" s="145" t="s">
        <v>263</v>
      </c>
      <c r="B357" s="185">
        <v>2</v>
      </c>
      <c r="D357" s="177">
        <v>40500</v>
      </c>
      <c r="F357" s="186">
        <v>40500</v>
      </c>
    </row>
    <row r="358" spans="1:6" x14ac:dyDescent="0.2">
      <c r="A358" s="145" t="s">
        <v>487</v>
      </c>
      <c r="B358" s="185">
        <v>2</v>
      </c>
      <c r="D358" s="177">
        <v>40500</v>
      </c>
      <c r="F358" s="186">
        <v>40500</v>
      </c>
    </row>
    <row r="359" spans="1:6" x14ac:dyDescent="0.2">
      <c r="A359" s="145" t="s">
        <v>268</v>
      </c>
      <c r="B359" s="185">
        <v>2</v>
      </c>
      <c r="D359" s="177">
        <v>40500</v>
      </c>
      <c r="F359" s="186">
        <v>40500</v>
      </c>
    </row>
    <row r="360" spans="1:6" x14ac:dyDescent="0.2">
      <c r="A360" s="145" t="s">
        <v>269</v>
      </c>
      <c r="B360" s="185">
        <v>2</v>
      </c>
      <c r="D360" s="177">
        <v>40500</v>
      </c>
      <c r="F360" s="186">
        <v>40500</v>
      </c>
    </row>
    <row r="361" spans="1:6" x14ac:dyDescent="0.2">
      <c r="A361" s="145" t="s">
        <v>272</v>
      </c>
      <c r="B361" s="185">
        <v>2</v>
      </c>
      <c r="D361" s="177">
        <v>40500</v>
      </c>
      <c r="F361" s="186">
        <v>40500</v>
      </c>
    </row>
    <row r="362" spans="1:6" x14ac:dyDescent="0.2">
      <c r="A362" s="145" t="s">
        <v>285</v>
      </c>
      <c r="B362" s="185">
        <v>2</v>
      </c>
      <c r="D362" s="177">
        <v>40500</v>
      </c>
      <c r="F362" s="186">
        <v>40500</v>
      </c>
    </row>
    <row r="363" spans="1:6" x14ac:dyDescent="0.2">
      <c r="A363" s="145" t="s">
        <v>287</v>
      </c>
      <c r="B363" s="185">
        <v>2</v>
      </c>
      <c r="D363" s="177">
        <v>40500</v>
      </c>
      <c r="F363" s="186">
        <v>40500</v>
      </c>
    </row>
    <row r="364" spans="1:6" x14ac:dyDescent="0.2">
      <c r="A364" s="145" t="s">
        <v>298</v>
      </c>
      <c r="B364" s="185">
        <v>2</v>
      </c>
      <c r="D364" s="177">
        <v>40500</v>
      </c>
      <c r="F364" s="186">
        <v>40500</v>
      </c>
    </row>
    <row r="365" spans="1:6" x14ac:dyDescent="0.2">
      <c r="A365" s="145" t="s">
        <v>488</v>
      </c>
      <c r="B365" s="185">
        <v>2</v>
      </c>
      <c r="D365" s="177">
        <v>40500</v>
      </c>
      <c r="F365" s="186">
        <v>40500</v>
      </c>
    </row>
    <row r="366" spans="1:6" x14ac:dyDescent="0.2">
      <c r="A366" s="145" t="s">
        <v>489</v>
      </c>
      <c r="B366" s="185">
        <v>2</v>
      </c>
      <c r="D366" s="177">
        <v>40500</v>
      </c>
      <c r="F366" s="186">
        <v>40500</v>
      </c>
    </row>
    <row r="367" spans="1:6" x14ac:dyDescent="0.2">
      <c r="A367" s="145" t="s">
        <v>490</v>
      </c>
      <c r="B367" s="185">
        <v>2</v>
      </c>
      <c r="D367" s="177">
        <v>40500</v>
      </c>
      <c r="F367" s="186">
        <v>40500</v>
      </c>
    </row>
    <row r="368" spans="1:6" x14ac:dyDescent="0.2">
      <c r="A368" s="145" t="s">
        <v>491</v>
      </c>
      <c r="B368" s="185">
        <v>2</v>
      </c>
      <c r="D368" s="177">
        <v>40481</v>
      </c>
      <c r="F368" s="186">
        <v>40481</v>
      </c>
    </row>
    <row r="369" spans="1:6" x14ac:dyDescent="0.2">
      <c r="A369" s="145" t="s">
        <v>492</v>
      </c>
      <c r="B369" s="185">
        <v>1</v>
      </c>
      <c r="D369" s="177">
        <v>40000</v>
      </c>
      <c r="F369" s="186">
        <v>40000</v>
      </c>
    </row>
    <row r="370" spans="1:6" x14ac:dyDescent="0.2">
      <c r="A370" s="145" t="s">
        <v>328</v>
      </c>
      <c r="B370" s="185">
        <v>3</v>
      </c>
      <c r="D370" s="177">
        <v>39606</v>
      </c>
      <c r="F370" s="186">
        <v>39606</v>
      </c>
    </row>
    <row r="371" spans="1:6" x14ac:dyDescent="0.2">
      <c r="A371" s="145" t="s">
        <v>275</v>
      </c>
      <c r="B371" s="185">
        <v>2</v>
      </c>
      <c r="D371" s="177">
        <v>38500</v>
      </c>
      <c r="F371" s="186">
        <v>38500</v>
      </c>
    </row>
    <row r="372" spans="1:6" x14ac:dyDescent="0.2">
      <c r="A372" s="145" t="s">
        <v>493</v>
      </c>
      <c r="B372" s="185">
        <v>2</v>
      </c>
      <c r="D372" s="177">
        <v>38500</v>
      </c>
      <c r="F372" s="186">
        <v>38500</v>
      </c>
    </row>
    <row r="373" spans="1:6" x14ac:dyDescent="0.2">
      <c r="A373" s="145" t="s">
        <v>290</v>
      </c>
      <c r="B373" s="185">
        <v>2</v>
      </c>
      <c r="D373" s="177">
        <v>38495</v>
      </c>
      <c r="F373" s="186">
        <v>38495</v>
      </c>
    </row>
    <row r="374" spans="1:6" x14ac:dyDescent="0.2">
      <c r="A374" s="145" t="s">
        <v>303</v>
      </c>
      <c r="B374" s="185">
        <v>2</v>
      </c>
      <c r="D374" s="177">
        <v>38470</v>
      </c>
      <c r="F374" s="186">
        <v>38470</v>
      </c>
    </row>
    <row r="375" spans="1:6" x14ac:dyDescent="0.2">
      <c r="A375" s="145" t="s">
        <v>296</v>
      </c>
      <c r="B375" s="185">
        <v>2</v>
      </c>
      <c r="D375" s="177">
        <v>38388</v>
      </c>
      <c r="F375" s="186">
        <v>38388</v>
      </c>
    </row>
    <row r="376" spans="1:6" x14ac:dyDescent="0.2">
      <c r="A376" s="145" t="s">
        <v>279</v>
      </c>
      <c r="B376" s="185">
        <v>2</v>
      </c>
      <c r="D376" s="177">
        <v>38374</v>
      </c>
      <c r="F376" s="186">
        <v>38374</v>
      </c>
    </row>
    <row r="377" spans="1:6" x14ac:dyDescent="0.2">
      <c r="A377" s="145" t="s">
        <v>278</v>
      </c>
      <c r="B377" s="185">
        <v>2</v>
      </c>
      <c r="D377" s="177">
        <v>37000</v>
      </c>
      <c r="F377" s="186">
        <v>37000</v>
      </c>
    </row>
    <row r="378" spans="1:6" x14ac:dyDescent="0.2">
      <c r="A378" s="145" t="s">
        <v>288</v>
      </c>
      <c r="B378" s="185">
        <v>2</v>
      </c>
      <c r="D378" s="177">
        <v>37000</v>
      </c>
      <c r="F378" s="186">
        <v>37000</v>
      </c>
    </row>
    <row r="379" spans="1:6" x14ac:dyDescent="0.2">
      <c r="A379" s="145" t="s">
        <v>307</v>
      </c>
      <c r="B379" s="185">
        <v>2</v>
      </c>
      <c r="D379" s="177">
        <v>37000</v>
      </c>
      <c r="F379" s="186">
        <v>37000</v>
      </c>
    </row>
    <row r="380" spans="1:6" x14ac:dyDescent="0.2">
      <c r="A380" s="145" t="s">
        <v>319</v>
      </c>
      <c r="B380" s="185">
        <v>2</v>
      </c>
      <c r="D380" s="177">
        <v>37000</v>
      </c>
      <c r="F380" s="186">
        <v>37000</v>
      </c>
    </row>
    <row r="381" spans="1:6" x14ac:dyDescent="0.2">
      <c r="A381" s="145" t="s">
        <v>320</v>
      </c>
      <c r="B381" s="185">
        <v>2</v>
      </c>
      <c r="D381" s="177">
        <v>37000</v>
      </c>
      <c r="F381" s="186">
        <v>37000</v>
      </c>
    </row>
    <row r="382" spans="1:6" x14ac:dyDescent="0.2">
      <c r="A382" s="145" t="s">
        <v>321</v>
      </c>
      <c r="B382" s="185">
        <v>2</v>
      </c>
      <c r="D382" s="177">
        <v>37000</v>
      </c>
      <c r="F382" s="186">
        <v>37000</v>
      </c>
    </row>
    <row r="383" spans="1:6" x14ac:dyDescent="0.2">
      <c r="A383" s="145" t="s">
        <v>326</v>
      </c>
      <c r="B383" s="185">
        <v>2</v>
      </c>
      <c r="D383" s="177">
        <v>37000</v>
      </c>
      <c r="F383" s="186">
        <v>37000</v>
      </c>
    </row>
    <row r="384" spans="1:6" x14ac:dyDescent="0.2">
      <c r="A384" s="145" t="s">
        <v>259</v>
      </c>
      <c r="B384" s="185">
        <v>2</v>
      </c>
      <c r="D384" s="177">
        <v>36533</v>
      </c>
      <c r="F384" s="186">
        <v>36533</v>
      </c>
    </row>
    <row r="385" spans="1:6" x14ac:dyDescent="0.2">
      <c r="A385" s="145" t="s">
        <v>262</v>
      </c>
      <c r="B385" s="185">
        <v>2</v>
      </c>
      <c r="D385" s="177">
        <v>35000</v>
      </c>
      <c r="F385" s="186">
        <v>35000</v>
      </c>
    </row>
    <row r="386" spans="1:6" x14ac:dyDescent="0.2">
      <c r="A386" s="145" t="s">
        <v>254</v>
      </c>
      <c r="B386" s="185">
        <v>2</v>
      </c>
      <c r="D386" s="177">
        <v>34982</v>
      </c>
      <c r="F386" s="186">
        <v>34982</v>
      </c>
    </row>
    <row r="387" spans="1:6" x14ac:dyDescent="0.2">
      <c r="A387" s="145" t="s">
        <v>494</v>
      </c>
      <c r="B387" s="185">
        <v>1</v>
      </c>
      <c r="D387" s="177">
        <v>34000</v>
      </c>
      <c r="F387" s="186">
        <v>34000</v>
      </c>
    </row>
    <row r="388" spans="1:6" x14ac:dyDescent="0.2">
      <c r="A388" s="145" t="s">
        <v>222</v>
      </c>
      <c r="B388" s="185">
        <v>1</v>
      </c>
      <c r="D388" s="177">
        <v>30000</v>
      </c>
      <c r="F388" s="186">
        <v>30000</v>
      </c>
    </row>
    <row r="389" spans="1:6" x14ac:dyDescent="0.2">
      <c r="A389" s="145" t="s">
        <v>495</v>
      </c>
      <c r="B389" s="185">
        <v>2</v>
      </c>
      <c r="D389" s="177">
        <v>29500</v>
      </c>
      <c r="F389" s="186">
        <v>29500</v>
      </c>
    </row>
    <row r="390" spans="1:6" x14ac:dyDescent="0.2">
      <c r="A390" s="145" t="s">
        <v>295</v>
      </c>
      <c r="B390" s="185">
        <v>2</v>
      </c>
      <c r="D390" s="177">
        <v>29500</v>
      </c>
      <c r="F390" s="186">
        <v>29500</v>
      </c>
    </row>
    <row r="391" spans="1:6" x14ac:dyDescent="0.2">
      <c r="A391" s="145" t="s">
        <v>306</v>
      </c>
      <c r="B391" s="185">
        <v>2</v>
      </c>
      <c r="D391" s="177">
        <v>29500</v>
      </c>
      <c r="F391" s="186">
        <v>29500</v>
      </c>
    </row>
    <row r="392" spans="1:6" x14ac:dyDescent="0.2">
      <c r="A392" s="145" t="s">
        <v>496</v>
      </c>
      <c r="B392" s="185">
        <v>2</v>
      </c>
      <c r="D392" s="177">
        <v>29500</v>
      </c>
      <c r="F392" s="186">
        <v>29500</v>
      </c>
    </row>
    <row r="393" spans="1:6" x14ac:dyDescent="0.2">
      <c r="A393" s="145" t="s">
        <v>497</v>
      </c>
      <c r="B393" s="185">
        <v>2</v>
      </c>
      <c r="D393" s="177">
        <v>29450</v>
      </c>
      <c r="F393" s="186">
        <v>29450</v>
      </c>
    </row>
    <row r="394" spans="1:6" x14ac:dyDescent="0.2">
      <c r="A394" s="145" t="s">
        <v>498</v>
      </c>
      <c r="B394" s="185">
        <v>2</v>
      </c>
      <c r="D394" s="177">
        <v>29428</v>
      </c>
      <c r="F394" s="186">
        <v>29428</v>
      </c>
    </row>
    <row r="395" spans="1:6" x14ac:dyDescent="0.2">
      <c r="A395" s="145" t="s">
        <v>94</v>
      </c>
      <c r="B395" s="185">
        <v>1</v>
      </c>
      <c r="D395" s="177">
        <v>28000</v>
      </c>
      <c r="F395" s="186">
        <v>20000</v>
      </c>
    </row>
    <row r="396" spans="1:6" x14ac:dyDescent="0.2">
      <c r="A396" s="145" t="s">
        <v>338</v>
      </c>
      <c r="B396" s="185">
        <v>2</v>
      </c>
      <c r="D396" s="177">
        <v>27500</v>
      </c>
      <c r="F396" s="186">
        <v>27500</v>
      </c>
    </row>
    <row r="397" spans="1:6" x14ac:dyDescent="0.2">
      <c r="A397" s="145" t="s">
        <v>365</v>
      </c>
      <c r="B397" s="185">
        <v>1</v>
      </c>
      <c r="D397" s="177">
        <v>25000</v>
      </c>
      <c r="F397" s="186">
        <v>20000</v>
      </c>
    </row>
    <row r="398" spans="1:6" x14ac:dyDescent="0.2">
      <c r="A398" s="145" t="s">
        <v>106</v>
      </c>
      <c r="B398" s="185">
        <v>1</v>
      </c>
      <c r="D398" s="177">
        <v>24999</v>
      </c>
      <c r="F398" s="186">
        <v>24999</v>
      </c>
    </row>
    <row r="399" spans="1:6" x14ac:dyDescent="0.2">
      <c r="A399" s="145" t="s">
        <v>309</v>
      </c>
      <c r="B399" s="185">
        <v>2</v>
      </c>
      <c r="D399" s="177">
        <v>24303</v>
      </c>
      <c r="F399" s="186">
        <v>24303</v>
      </c>
    </row>
    <row r="400" spans="1:6" x14ac:dyDescent="0.2">
      <c r="A400" s="145" t="s">
        <v>345</v>
      </c>
      <c r="B400" s="185">
        <v>4</v>
      </c>
      <c r="D400" s="177">
        <v>23405</v>
      </c>
      <c r="F400" s="186">
        <v>23405</v>
      </c>
    </row>
    <row r="401" spans="1:6" x14ac:dyDescent="0.2">
      <c r="A401" s="145" t="s">
        <v>230</v>
      </c>
      <c r="B401" s="185">
        <v>1</v>
      </c>
      <c r="D401" s="177">
        <v>23000</v>
      </c>
      <c r="F401" s="186">
        <v>23000</v>
      </c>
    </row>
    <row r="402" spans="1:6" x14ac:dyDescent="0.2">
      <c r="A402" s="145" t="s">
        <v>267</v>
      </c>
      <c r="B402" s="185">
        <v>1</v>
      </c>
      <c r="D402" s="177">
        <v>22000</v>
      </c>
      <c r="F402" s="186">
        <v>22000</v>
      </c>
    </row>
    <row r="403" spans="1:6" x14ac:dyDescent="0.2">
      <c r="A403" s="145" t="s">
        <v>281</v>
      </c>
      <c r="B403" s="185">
        <v>1</v>
      </c>
      <c r="D403" s="177">
        <v>22000</v>
      </c>
      <c r="F403" s="186">
        <v>22000</v>
      </c>
    </row>
    <row r="404" spans="1:6" x14ac:dyDescent="0.2">
      <c r="A404" s="145" t="s">
        <v>283</v>
      </c>
      <c r="B404" s="185">
        <v>1</v>
      </c>
      <c r="D404" s="177">
        <v>22000</v>
      </c>
      <c r="F404" s="186">
        <v>22000</v>
      </c>
    </row>
    <row r="405" spans="1:6" x14ac:dyDescent="0.2">
      <c r="A405" s="145" t="s">
        <v>286</v>
      </c>
      <c r="B405" s="185">
        <v>1</v>
      </c>
      <c r="D405" s="177">
        <v>22000</v>
      </c>
      <c r="F405" s="186">
        <v>22000</v>
      </c>
    </row>
    <row r="406" spans="1:6" x14ac:dyDescent="0.2">
      <c r="A406" s="145" t="s">
        <v>289</v>
      </c>
      <c r="B406" s="185">
        <v>1</v>
      </c>
      <c r="D406" s="177">
        <v>22000</v>
      </c>
      <c r="F406" s="186">
        <v>22000</v>
      </c>
    </row>
    <row r="407" spans="1:6" x14ac:dyDescent="0.2">
      <c r="A407" s="145" t="s">
        <v>499</v>
      </c>
      <c r="B407" s="185">
        <v>1</v>
      </c>
      <c r="D407" s="177">
        <v>22000</v>
      </c>
      <c r="F407" s="186">
        <v>22000</v>
      </c>
    </row>
    <row r="408" spans="1:6" x14ac:dyDescent="0.2">
      <c r="A408" s="145" t="s">
        <v>500</v>
      </c>
      <c r="B408" s="185">
        <v>1</v>
      </c>
      <c r="D408" s="177">
        <v>22000</v>
      </c>
      <c r="F408" s="186">
        <v>22000</v>
      </c>
    </row>
    <row r="409" spans="1:6" x14ac:dyDescent="0.2">
      <c r="A409" s="145" t="s">
        <v>332</v>
      </c>
      <c r="B409" s="185">
        <v>1</v>
      </c>
      <c r="D409" s="177">
        <v>22000</v>
      </c>
      <c r="F409" s="186">
        <v>22000</v>
      </c>
    </row>
    <row r="410" spans="1:6" x14ac:dyDescent="0.2">
      <c r="A410" s="145" t="s">
        <v>327</v>
      </c>
      <c r="B410" s="185">
        <v>1</v>
      </c>
      <c r="D410" s="177">
        <v>21980</v>
      </c>
      <c r="F410" s="186">
        <v>21980</v>
      </c>
    </row>
    <row r="411" spans="1:6" x14ac:dyDescent="0.2">
      <c r="A411" s="145" t="s">
        <v>336</v>
      </c>
      <c r="B411" s="185">
        <v>1</v>
      </c>
      <c r="D411" s="177">
        <v>21979</v>
      </c>
      <c r="F411" s="186">
        <v>21979</v>
      </c>
    </row>
    <row r="412" spans="1:6" x14ac:dyDescent="0.2">
      <c r="A412" s="145" t="s">
        <v>501</v>
      </c>
      <c r="B412" s="185">
        <v>1</v>
      </c>
      <c r="D412" s="177">
        <v>21708</v>
      </c>
      <c r="F412" s="186">
        <v>21708</v>
      </c>
    </row>
    <row r="413" spans="1:6" x14ac:dyDescent="0.2">
      <c r="A413" s="145" t="s">
        <v>355</v>
      </c>
      <c r="B413" s="185">
        <v>1</v>
      </c>
      <c r="D413" s="177">
        <v>21000</v>
      </c>
      <c r="F413" s="186">
        <v>21000</v>
      </c>
    </row>
    <row r="414" spans="1:6" x14ac:dyDescent="0.2">
      <c r="A414" s="145" t="s">
        <v>502</v>
      </c>
      <c r="B414" s="185">
        <v>1</v>
      </c>
      <c r="D414" s="177">
        <v>20000</v>
      </c>
      <c r="F414" s="186">
        <v>20000</v>
      </c>
    </row>
    <row r="415" spans="1:6" x14ac:dyDescent="0.2">
      <c r="A415" s="145" t="s">
        <v>100</v>
      </c>
      <c r="B415" s="185">
        <v>1</v>
      </c>
      <c r="D415" s="177">
        <v>20000</v>
      </c>
      <c r="F415" s="186">
        <v>20000</v>
      </c>
    </row>
    <row r="416" spans="1:6" x14ac:dyDescent="0.2">
      <c r="A416" s="145" t="s">
        <v>503</v>
      </c>
      <c r="B416" s="185">
        <v>1</v>
      </c>
      <c r="D416" s="177">
        <v>20000</v>
      </c>
      <c r="F416" s="186">
        <v>6000</v>
      </c>
    </row>
    <row r="417" spans="1:6" x14ac:dyDescent="0.2">
      <c r="A417" s="145" t="s">
        <v>225</v>
      </c>
      <c r="B417" s="185">
        <v>1</v>
      </c>
      <c r="D417" s="177">
        <v>20000</v>
      </c>
      <c r="F417" s="186">
        <v>20000</v>
      </c>
    </row>
    <row r="418" spans="1:6" x14ac:dyDescent="0.2">
      <c r="A418" s="145" t="s">
        <v>242</v>
      </c>
      <c r="B418" s="185">
        <v>1</v>
      </c>
      <c r="D418" s="177">
        <v>20000</v>
      </c>
      <c r="F418" s="186">
        <v>20000</v>
      </c>
    </row>
    <row r="419" spans="1:6" x14ac:dyDescent="0.2">
      <c r="A419" s="145" t="s">
        <v>277</v>
      </c>
      <c r="B419" s="185">
        <v>1</v>
      </c>
      <c r="D419" s="177">
        <v>20000</v>
      </c>
      <c r="F419" s="186">
        <v>20000</v>
      </c>
    </row>
    <row r="420" spans="1:6" x14ac:dyDescent="0.2">
      <c r="A420" s="145" t="s">
        <v>304</v>
      </c>
      <c r="B420" s="185">
        <v>1</v>
      </c>
      <c r="D420" s="177">
        <v>20000</v>
      </c>
      <c r="F420" s="186">
        <v>20000</v>
      </c>
    </row>
    <row r="421" spans="1:6" x14ac:dyDescent="0.2">
      <c r="A421" s="145" t="s">
        <v>318</v>
      </c>
      <c r="B421" s="185">
        <v>1</v>
      </c>
      <c r="D421" s="177">
        <v>20000</v>
      </c>
      <c r="F421" s="186">
        <v>20000</v>
      </c>
    </row>
    <row r="422" spans="1:6" x14ac:dyDescent="0.2">
      <c r="A422" s="145" t="s">
        <v>504</v>
      </c>
      <c r="B422" s="185">
        <v>1</v>
      </c>
      <c r="D422" s="177">
        <v>18900</v>
      </c>
      <c r="F422" s="186">
        <v>18900</v>
      </c>
    </row>
    <row r="423" spans="1:6" x14ac:dyDescent="0.2">
      <c r="A423" s="145" t="s">
        <v>292</v>
      </c>
      <c r="B423" s="185">
        <v>1</v>
      </c>
      <c r="D423" s="177">
        <v>18500</v>
      </c>
      <c r="F423" s="186">
        <v>18500</v>
      </c>
    </row>
    <row r="424" spans="1:6" x14ac:dyDescent="0.2">
      <c r="A424" s="145" t="s">
        <v>300</v>
      </c>
      <c r="B424" s="185">
        <v>1</v>
      </c>
      <c r="D424" s="177">
        <v>18500</v>
      </c>
      <c r="F424" s="186">
        <v>18500</v>
      </c>
    </row>
    <row r="425" spans="1:6" x14ac:dyDescent="0.2">
      <c r="A425" s="145" t="s">
        <v>505</v>
      </c>
      <c r="B425" s="185">
        <v>1</v>
      </c>
      <c r="D425" s="177">
        <v>18500</v>
      </c>
      <c r="F425" s="186">
        <v>18500</v>
      </c>
    </row>
    <row r="426" spans="1:6" x14ac:dyDescent="0.2">
      <c r="A426" s="145" t="s">
        <v>506</v>
      </c>
      <c r="B426" s="185">
        <v>1</v>
      </c>
      <c r="D426" s="177">
        <v>18500</v>
      </c>
      <c r="F426" s="186">
        <v>18500</v>
      </c>
    </row>
    <row r="427" spans="1:6" x14ac:dyDescent="0.2">
      <c r="A427" s="145" t="s">
        <v>358</v>
      </c>
      <c r="B427" s="185">
        <v>2</v>
      </c>
      <c r="D427" s="177">
        <v>17062</v>
      </c>
      <c r="F427" s="186">
        <v>17062</v>
      </c>
    </row>
    <row r="428" spans="1:6" x14ac:dyDescent="0.2">
      <c r="A428" s="145" t="s">
        <v>270</v>
      </c>
      <c r="B428" s="185">
        <v>1</v>
      </c>
      <c r="D428" s="177">
        <v>16393</v>
      </c>
      <c r="F428" s="186">
        <v>16393</v>
      </c>
    </row>
    <row r="429" spans="1:6" x14ac:dyDescent="0.2">
      <c r="A429" s="145" t="s">
        <v>314</v>
      </c>
      <c r="B429" s="185">
        <v>1</v>
      </c>
      <c r="D429" s="177">
        <v>15494</v>
      </c>
      <c r="F429" s="186">
        <v>15494</v>
      </c>
    </row>
    <row r="430" spans="1:6" x14ac:dyDescent="0.2">
      <c r="A430" s="145" t="s">
        <v>348</v>
      </c>
      <c r="B430" s="185">
        <v>1</v>
      </c>
      <c r="D430" s="177">
        <v>15000</v>
      </c>
      <c r="F430" s="186">
        <v>15000</v>
      </c>
    </row>
    <row r="431" spans="1:6" x14ac:dyDescent="0.2">
      <c r="A431" s="145" t="s">
        <v>248</v>
      </c>
      <c r="B431" s="185">
        <v>1</v>
      </c>
      <c r="D431" s="177">
        <v>14000</v>
      </c>
      <c r="F431" s="186">
        <v>14000</v>
      </c>
    </row>
    <row r="432" spans="1:6" x14ac:dyDescent="0.2">
      <c r="A432" s="145" t="s">
        <v>366</v>
      </c>
      <c r="B432" s="185">
        <v>3</v>
      </c>
      <c r="D432" s="177">
        <v>12095</v>
      </c>
      <c r="F432" s="186">
        <v>12095</v>
      </c>
    </row>
    <row r="433" spans="1:6" x14ac:dyDescent="0.2">
      <c r="A433" s="145" t="s">
        <v>101</v>
      </c>
      <c r="B433" s="185">
        <v>1</v>
      </c>
      <c r="D433" s="177">
        <v>10464</v>
      </c>
      <c r="F433" s="186">
        <v>10464</v>
      </c>
    </row>
    <row r="434" spans="1:6" x14ac:dyDescent="0.2">
      <c r="A434" s="145" t="s">
        <v>507</v>
      </c>
      <c r="B434" s="185">
        <v>1</v>
      </c>
      <c r="D434" s="177">
        <v>10400</v>
      </c>
      <c r="F434" s="186">
        <v>0</v>
      </c>
    </row>
    <row r="435" spans="1:6" x14ac:dyDescent="0.2">
      <c r="A435" s="145" t="s">
        <v>508</v>
      </c>
      <c r="B435" s="185">
        <v>1</v>
      </c>
      <c r="D435" s="177">
        <v>10000</v>
      </c>
      <c r="F435" s="186">
        <v>10000</v>
      </c>
    </row>
    <row r="436" spans="1:6" x14ac:dyDescent="0.2">
      <c r="A436" s="145" t="s">
        <v>240</v>
      </c>
      <c r="B436" s="185">
        <v>1</v>
      </c>
      <c r="D436" s="177">
        <v>10000</v>
      </c>
      <c r="F436" s="186">
        <v>10000</v>
      </c>
    </row>
    <row r="437" spans="1:6" x14ac:dyDescent="0.2">
      <c r="A437" s="145" t="s">
        <v>509</v>
      </c>
      <c r="B437" s="185">
        <v>1</v>
      </c>
      <c r="D437" s="177">
        <v>8600</v>
      </c>
      <c r="F437" s="186">
        <v>0</v>
      </c>
    </row>
    <row r="438" spans="1:6" x14ac:dyDescent="0.2">
      <c r="A438" s="145" t="s">
        <v>510</v>
      </c>
      <c r="B438" s="185">
        <v>3</v>
      </c>
      <c r="D438" s="177">
        <v>7602</v>
      </c>
      <c r="F438" s="186">
        <v>7602</v>
      </c>
    </row>
    <row r="439" spans="1:6" x14ac:dyDescent="0.2">
      <c r="A439" s="145" t="s">
        <v>256</v>
      </c>
      <c r="B439" s="185">
        <v>1</v>
      </c>
      <c r="D439" s="177">
        <v>7500</v>
      </c>
      <c r="F439" s="186">
        <v>7500</v>
      </c>
    </row>
    <row r="440" spans="1:6" x14ac:dyDescent="0.2">
      <c r="A440" s="145" t="s">
        <v>511</v>
      </c>
      <c r="B440" s="185">
        <v>1</v>
      </c>
      <c r="D440" s="177">
        <v>7500</v>
      </c>
      <c r="F440" s="186">
        <v>0</v>
      </c>
    </row>
    <row r="441" spans="1:6" x14ac:dyDescent="0.2">
      <c r="A441" s="145" t="s">
        <v>359</v>
      </c>
      <c r="B441" s="185">
        <v>1</v>
      </c>
      <c r="D441" s="177">
        <v>4480</v>
      </c>
      <c r="F441" s="186">
        <v>4480</v>
      </c>
    </row>
    <row r="442" spans="1:6" x14ac:dyDescent="0.2">
      <c r="A442" s="145" t="s">
        <v>512</v>
      </c>
      <c r="B442" s="185">
        <v>4</v>
      </c>
      <c r="D442" s="177">
        <v>3875</v>
      </c>
      <c r="F442" s="186">
        <v>2875</v>
      </c>
    </row>
    <row r="443" spans="1:6" x14ac:dyDescent="0.2">
      <c r="A443" s="145" t="s">
        <v>513</v>
      </c>
      <c r="B443" s="185">
        <v>1</v>
      </c>
      <c r="D443" s="177">
        <v>2300</v>
      </c>
      <c r="F443" s="186">
        <v>2300</v>
      </c>
    </row>
    <row r="444" spans="1:6" x14ac:dyDescent="0.2">
      <c r="A444" s="145" t="s">
        <v>291</v>
      </c>
      <c r="B444" s="185">
        <v>1</v>
      </c>
      <c r="D444" s="177">
        <v>1825</v>
      </c>
      <c r="F444" s="186">
        <v>1825</v>
      </c>
    </row>
    <row r="445" spans="1:6" x14ac:dyDescent="0.2">
      <c r="A445" s="145" t="s">
        <v>238</v>
      </c>
      <c r="B445" s="185">
        <v>1</v>
      </c>
      <c r="D445" s="177">
        <v>1600</v>
      </c>
      <c r="F445" s="186">
        <v>1510</v>
      </c>
    </row>
    <row r="446" spans="1:6" x14ac:dyDescent="0.2">
      <c r="A446" s="187" t="s">
        <v>514</v>
      </c>
      <c r="B446" s="188">
        <v>45491</v>
      </c>
      <c r="D446" s="189">
        <v>99436645819</v>
      </c>
      <c r="F446" s="190">
        <v>91247343710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ELAB TOTALE</vt:lpstr>
      <vt:lpstr>elab natura</vt:lpstr>
      <vt:lpstr>elab ente</vt:lpstr>
      <vt:lpstr>elab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 Pujia</dc:creator>
  <cp:lastModifiedBy>Di Lonardo Evilia</cp:lastModifiedBy>
  <cp:lastPrinted>2017-03-15T20:09:19Z</cp:lastPrinted>
  <dcterms:created xsi:type="dcterms:W3CDTF">2017-03-15T20:06:46Z</dcterms:created>
  <dcterms:modified xsi:type="dcterms:W3CDTF">2017-03-20T12:36:24Z</dcterms:modified>
</cp:coreProperties>
</file>